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reditation 2016\Standard III\IIIB Evidence\"/>
    </mc:Choice>
  </mc:AlternateContent>
  <bookViews>
    <workbookView xWindow="240" yWindow="180" windowWidth="19155" windowHeight="9975"/>
  </bookViews>
  <sheets>
    <sheet name="FY16 Projects " sheetId="3" r:id="rId1"/>
    <sheet name="Past Projects" sheetId="1" r:id="rId2"/>
  </sheets>
  <definedNames>
    <definedName name="_xlnm._FilterDatabase" localSheetId="0" hidden="1">'FY16 Projects '!$A$1:$P$131</definedName>
    <definedName name="_xlnm._FilterDatabase" localSheetId="1" hidden="1">'Past Projects'!$A$1:$P$54</definedName>
    <definedName name="_xlnm.Print_Area" localSheetId="0">'FY16 Projects '!$A$1:$Q$136</definedName>
    <definedName name="_xlnm.Print_Area" localSheetId="1">'Past Projects'!$A$1:$P$55</definedName>
    <definedName name="_xlnm.Print_Titles" localSheetId="0">'FY16 Projects '!$1:$1</definedName>
    <definedName name="_xlnm.Print_Titles" localSheetId="1">'Past Projects'!$1:$1</definedName>
  </definedNames>
  <calcPr calcId="152511"/>
</workbook>
</file>

<file path=xl/calcChain.xml><?xml version="1.0" encoding="utf-8"?>
<calcChain xmlns="http://schemas.openxmlformats.org/spreadsheetml/2006/main">
  <c r="K128" i="3" l="1"/>
  <c r="N128" i="3"/>
  <c r="K129" i="3"/>
  <c r="N129" i="3"/>
  <c r="K130" i="3"/>
  <c r="N130" i="3"/>
  <c r="N127" i="3" l="1"/>
  <c r="K127" i="3"/>
  <c r="N126" i="3"/>
  <c r="K126" i="3"/>
  <c r="K22" i="1" l="1"/>
  <c r="N22" i="1"/>
  <c r="K23" i="1"/>
  <c r="N23" i="1"/>
  <c r="K24" i="1"/>
  <c r="N24" i="1"/>
  <c r="K25" i="1"/>
  <c r="N25" i="1"/>
  <c r="K26" i="1"/>
  <c r="N26" i="1"/>
  <c r="K27" i="1"/>
  <c r="N27" i="1"/>
  <c r="K28" i="1"/>
  <c r="N28" i="1"/>
  <c r="K29" i="1"/>
  <c r="N29" i="1"/>
  <c r="N80" i="3"/>
  <c r="N121" i="3"/>
  <c r="N22" i="3"/>
  <c r="N122" i="3"/>
  <c r="N81" i="3"/>
  <c r="N82" i="3"/>
  <c r="N78" i="3"/>
  <c r="N123" i="3"/>
  <c r="N99" i="3"/>
  <c r="N77" i="3"/>
  <c r="N124" i="3"/>
  <c r="N125" i="3"/>
  <c r="N20" i="3"/>
  <c r="N23" i="3"/>
  <c r="N76" i="3"/>
  <c r="N120" i="3"/>
  <c r="K120" i="3"/>
  <c r="K80" i="3"/>
  <c r="K121" i="3"/>
  <c r="K22" i="3"/>
  <c r="K122" i="3"/>
  <c r="K81" i="3"/>
  <c r="K82" i="3"/>
  <c r="K78" i="3"/>
  <c r="K123" i="3"/>
  <c r="K99" i="3"/>
  <c r="K77" i="3"/>
  <c r="K124" i="3"/>
  <c r="K125" i="3"/>
  <c r="K20" i="3"/>
  <c r="K23" i="3"/>
  <c r="K76" i="3"/>
  <c r="M131" i="3"/>
  <c r="L131" i="3"/>
  <c r="J131" i="3"/>
  <c r="N69" i="3"/>
  <c r="I69" i="3" s="1"/>
  <c r="K69" i="3" s="1"/>
  <c r="N68" i="3"/>
  <c r="I68" i="3" s="1"/>
  <c r="K68" i="3" s="1"/>
  <c r="N67" i="3"/>
  <c r="I67" i="3" s="1"/>
  <c r="K67" i="3" s="1"/>
  <c r="N66" i="3"/>
  <c r="I66" i="3" s="1"/>
  <c r="K66" i="3" s="1"/>
  <c r="N11" i="3"/>
  <c r="I11" i="3" s="1"/>
  <c r="K11" i="3" s="1"/>
  <c r="N10" i="3"/>
  <c r="I10" i="3" s="1"/>
  <c r="K10" i="3" s="1"/>
  <c r="N111" i="3"/>
  <c r="I111" i="3" s="1"/>
  <c r="K111" i="3" s="1"/>
  <c r="N110" i="3"/>
  <c r="I110" i="3" s="1"/>
  <c r="K110" i="3" s="1"/>
  <c r="N65" i="3"/>
  <c r="I65" i="3" s="1"/>
  <c r="K65" i="3" s="1"/>
  <c r="N42" i="3"/>
  <c r="I42" i="3" s="1"/>
  <c r="K42" i="3" s="1"/>
  <c r="N41" i="3"/>
  <c r="I41" i="3" s="1"/>
  <c r="K41" i="3" s="1"/>
  <c r="N118" i="3"/>
  <c r="K118" i="3" s="1"/>
  <c r="N64" i="3"/>
  <c r="I64" i="3" s="1"/>
  <c r="K64" i="3" s="1"/>
  <c r="N40" i="3"/>
  <c r="I40" i="3" s="1"/>
  <c r="K40" i="3" s="1"/>
  <c r="N63" i="3"/>
  <c r="I63" i="3" s="1"/>
  <c r="K63" i="3" s="1"/>
  <c r="N109" i="3"/>
  <c r="I109" i="3" s="1"/>
  <c r="K109" i="3" s="1"/>
  <c r="N62" i="3"/>
  <c r="I62" i="3" s="1"/>
  <c r="K62" i="3" s="1"/>
  <c r="N119" i="3"/>
  <c r="I119" i="3" s="1"/>
  <c r="K119" i="3" s="1"/>
  <c r="N61" i="3"/>
  <c r="I61" i="3" s="1"/>
  <c r="K61" i="3" s="1"/>
  <c r="N108" i="3"/>
  <c r="I108" i="3" s="1"/>
  <c r="K108" i="3" s="1"/>
  <c r="N117" i="3"/>
  <c r="K117" i="3" s="1"/>
  <c r="N60" i="3"/>
  <c r="I60" i="3" s="1"/>
  <c r="K60" i="3" s="1"/>
  <c r="N19" i="3"/>
  <c r="I19" i="3" s="1"/>
  <c r="K19" i="3" s="1"/>
  <c r="N59" i="3"/>
  <c r="I59" i="3" s="1"/>
  <c r="K59" i="3" s="1"/>
  <c r="N39" i="3"/>
  <c r="I39" i="3" s="1"/>
  <c r="K39" i="3" s="1"/>
  <c r="N75" i="3"/>
  <c r="I75" i="3" s="1"/>
  <c r="K75" i="3" s="1"/>
  <c r="N116" i="3"/>
  <c r="I116" i="3" s="1"/>
  <c r="K116" i="3" s="1"/>
  <c r="N9" i="3"/>
  <c r="I9" i="3" s="1"/>
  <c r="K9" i="3" s="1"/>
  <c r="N107" i="3"/>
  <c r="I107" i="3" s="1"/>
  <c r="K107" i="3" s="1"/>
  <c r="N106" i="3"/>
  <c r="I106" i="3" s="1"/>
  <c r="K106" i="3" s="1"/>
  <c r="N105" i="3"/>
  <c r="I105" i="3" s="1"/>
  <c r="K105" i="3" s="1"/>
  <c r="N58" i="3"/>
  <c r="I58" i="3" s="1"/>
  <c r="K58" i="3" s="1"/>
  <c r="N38" i="3"/>
  <c r="I38" i="3" s="1"/>
  <c r="K38" i="3" s="1"/>
  <c r="N104" i="3"/>
  <c r="I104" i="3" s="1"/>
  <c r="K104" i="3" s="1"/>
  <c r="N8" i="3"/>
  <c r="I8" i="3" s="1"/>
  <c r="K8" i="3" s="1"/>
  <c r="N85" i="3"/>
  <c r="I85" i="3" s="1"/>
  <c r="K85" i="3" s="1"/>
  <c r="N37" i="3"/>
  <c r="I37" i="3" s="1"/>
  <c r="K37" i="3" s="1"/>
  <c r="N103" i="3"/>
  <c r="I103" i="3" s="1"/>
  <c r="K103" i="3" s="1"/>
  <c r="N18" i="3"/>
  <c r="I18" i="3" s="1"/>
  <c r="N84" i="3"/>
  <c r="I84" i="3" s="1"/>
  <c r="K84" i="3" s="1"/>
  <c r="N17" i="3"/>
  <c r="I17" i="3" s="1"/>
  <c r="K17" i="3" s="1"/>
  <c r="N16" i="3"/>
  <c r="I16" i="3" s="1"/>
  <c r="K16" i="3" s="1"/>
  <c r="N7" i="3"/>
  <c r="I7" i="3" s="1"/>
  <c r="K7" i="3" s="1"/>
  <c r="N102" i="3"/>
  <c r="I102" i="3" s="1"/>
  <c r="K102" i="3" s="1"/>
  <c r="N101" i="3"/>
  <c r="I101" i="3" s="1"/>
  <c r="K101" i="3" s="1"/>
  <c r="N57" i="3"/>
  <c r="I57" i="3" s="1"/>
  <c r="K57" i="3" s="1"/>
  <c r="N36" i="3"/>
  <c r="I36" i="3" s="1"/>
  <c r="K36" i="3" s="1"/>
  <c r="N56" i="3"/>
  <c r="I56" i="3" s="1"/>
  <c r="K56" i="3" s="1"/>
  <c r="N35" i="3"/>
  <c r="I35" i="3" s="1"/>
  <c r="N34" i="3"/>
  <c r="I34" i="3" s="1"/>
  <c r="K34" i="3" s="1"/>
  <c r="N100" i="3"/>
  <c r="I100" i="3" s="1"/>
  <c r="K100" i="3" s="1"/>
  <c r="N33" i="3"/>
  <c r="I33" i="3" s="1"/>
  <c r="K33" i="3" s="1"/>
  <c r="N98" i="3"/>
  <c r="I98" i="3" s="1"/>
  <c r="K98" i="3" s="1"/>
  <c r="N32" i="3"/>
  <c r="I32" i="3" s="1"/>
  <c r="K32" i="3" s="1"/>
  <c r="N55" i="3"/>
  <c r="I55" i="3" s="1"/>
  <c r="K55" i="3" s="1"/>
  <c r="N54" i="3"/>
  <c r="I54" i="3" s="1"/>
  <c r="K54" i="3" s="1"/>
  <c r="N53" i="3"/>
  <c r="I53" i="3" s="1"/>
  <c r="K53" i="3" s="1"/>
  <c r="N52" i="3"/>
  <c r="I52" i="3" s="1"/>
  <c r="K52" i="3" s="1"/>
  <c r="N97" i="3"/>
  <c r="I97" i="3" s="1"/>
  <c r="K97" i="3" s="1"/>
  <c r="N79" i="3"/>
  <c r="I79" i="3" s="1"/>
  <c r="K79" i="3" s="1"/>
  <c r="N51" i="3"/>
  <c r="I51" i="3" s="1"/>
  <c r="K51" i="3" s="1"/>
  <c r="N96" i="3"/>
  <c r="I96" i="3" s="1"/>
  <c r="K96" i="3" s="1"/>
  <c r="N50" i="3"/>
  <c r="I50" i="3" s="1"/>
  <c r="K50" i="3" s="1"/>
  <c r="N95" i="3"/>
  <c r="I95" i="3" s="1"/>
  <c r="K95" i="3" s="1"/>
  <c r="I15" i="3"/>
  <c r="K15" i="3" s="1"/>
  <c r="I115" i="3"/>
  <c r="K115" i="3" s="1"/>
  <c r="N94" i="3"/>
  <c r="I94" i="3" s="1"/>
  <c r="K94" i="3" s="1"/>
  <c r="N49" i="3"/>
  <c r="I49" i="3" s="1"/>
  <c r="K49" i="3" s="1"/>
  <c r="N31" i="3"/>
  <c r="I31" i="3" s="1"/>
  <c r="K31" i="3" s="1"/>
  <c r="N30" i="3"/>
  <c r="I30" i="3" s="1"/>
  <c r="K30" i="3" s="1"/>
  <c r="N29" i="3"/>
  <c r="I29" i="3" s="1"/>
  <c r="K29" i="3" s="1"/>
  <c r="N74" i="3"/>
  <c r="I74" i="3" s="1"/>
  <c r="K74" i="3" s="1"/>
  <c r="N73" i="3"/>
  <c r="I73" i="3" s="1"/>
  <c r="K73" i="3" s="1"/>
  <c r="N72" i="3"/>
  <c r="I72" i="3" s="1"/>
  <c r="K72" i="3" s="1"/>
  <c r="N114" i="3"/>
  <c r="I114" i="3" s="1"/>
  <c r="K114" i="3" s="1"/>
  <c r="N93" i="3"/>
  <c r="I93" i="3" s="1"/>
  <c r="K93" i="3" s="1"/>
  <c r="N6" i="3"/>
  <c r="I6" i="3" s="1"/>
  <c r="K6" i="3" s="1"/>
  <c r="N5" i="3"/>
  <c r="I5" i="3" s="1"/>
  <c r="K5" i="3" s="1"/>
  <c r="N48" i="3"/>
  <c r="I48" i="3" s="1"/>
  <c r="K48" i="3" s="1"/>
  <c r="N28" i="3"/>
  <c r="I28" i="3" s="1"/>
  <c r="K28" i="3" s="1"/>
  <c r="N71" i="3"/>
  <c r="I71" i="3" s="1"/>
  <c r="K71" i="3" s="1"/>
  <c r="N47" i="3"/>
  <c r="I47" i="3" s="1"/>
  <c r="K47" i="3" s="1"/>
  <c r="N70" i="3"/>
  <c r="I70" i="3" s="1"/>
  <c r="K70" i="3" s="1"/>
  <c r="N27" i="3"/>
  <c r="I27" i="3" s="1"/>
  <c r="K27" i="3" s="1"/>
  <c r="N26" i="3"/>
  <c r="I26" i="3" s="1"/>
  <c r="K26" i="3" s="1"/>
  <c r="N14" i="3"/>
  <c r="I14" i="3" s="1"/>
  <c r="K14" i="3" s="1"/>
  <c r="N13" i="3"/>
  <c r="I13" i="3" s="1"/>
  <c r="K13" i="3" s="1"/>
  <c r="N92" i="3"/>
  <c r="I92" i="3" s="1"/>
  <c r="K92" i="3" s="1"/>
  <c r="N113" i="3"/>
  <c r="I113" i="3" s="1"/>
  <c r="K113" i="3" s="1"/>
  <c r="N91" i="3"/>
  <c r="I91" i="3" s="1"/>
  <c r="K91" i="3" s="1"/>
  <c r="N46" i="3"/>
  <c r="I46" i="3" s="1"/>
  <c r="K46" i="3" s="1"/>
  <c r="N2" i="3"/>
  <c r="I2" i="3" s="1"/>
  <c r="N45" i="3"/>
  <c r="I45" i="3" s="1"/>
  <c r="K45" i="3" s="1"/>
  <c r="N4" i="3"/>
  <c r="I4" i="3" s="1"/>
  <c r="K4" i="3" s="1"/>
  <c r="N90" i="3"/>
  <c r="I90" i="3" s="1"/>
  <c r="K90" i="3" s="1"/>
  <c r="N12" i="3"/>
  <c r="I12" i="3" s="1"/>
  <c r="K12" i="3" s="1"/>
  <c r="N21" i="3"/>
  <c r="I21" i="3" s="1"/>
  <c r="K21" i="3" s="1"/>
  <c r="N44" i="3"/>
  <c r="I44" i="3" s="1"/>
  <c r="K44" i="3" s="1"/>
  <c r="N89" i="3"/>
  <c r="I89" i="3" s="1"/>
  <c r="K89" i="3" s="1"/>
  <c r="N43" i="3"/>
  <c r="I43" i="3" s="1"/>
  <c r="K43" i="3" s="1"/>
  <c r="N25" i="3"/>
  <c r="I25" i="3" s="1"/>
  <c r="K25" i="3" s="1"/>
  <c r="N3" i="3"/>
  <c r="I3" i="3" s="1"/>
  <c r="K3" i="3" s="1"/>
  <c r="N88" i="3"/>
  <c r="I88" i="3" s="1"/>
  <c r="K88" i="3" s="1"/>
  <c r="N87" i="3"/>
  <c r="I87" i="3" s="1"/>
  <c r="K87" i="3" s="1"/>
  <c r="N83" i="3"/>
  <c r="I83" i="3" s="1"/>
  <c r="K83" i="3" s="1"/>
  <c r="N112" i="3"/>
  <c r="I112" i="3" s="1"/>
  <c r="K112" i="3" s="1"/>
  <c r="N24" i="3"/>
  <c r="I24" i="3" s="1"/>
  <c r="K24" i="3" s="1"/>
  <c r="N86" i="3"/>
  <c r="K18" i="3" l="1"/>
  <c r="K2" i="3"/>
  <c r="K35" i="3"/>
  <c r="N131" i="3"/>
  <c r="I86" i="3"/>
  <c r="J55" i="1"/>
  <c r="M55" i="1"/>
  <c r="L55" i="1"/>
  <c r="I19" i="1"/>
  <c r="K19" i="1" s="1"/>
  <c r="I131" i="3" l="1"/>
  <c r="K86" i="3"/>
  <c r="K131" i="3" s="1"/>
  <c r="N2" i="1"/>
  <c r="I2" i="1" s="1"/>
  <c r="K2" i="1" s="1"/>
  <c r="N3" i="1"/>
  <c r="I3" i="1" s="1"/>
  <c r="K3" i="1" s="1"/>
  <c r="N4" i="1"/>
  <c r="I4" i="1" s="1"/>
  <c r="K4" i="1" s="1"/>
  <c r="N5" i="1"/>
  <c r="I5" i="1" s="1"/>
  <c r="K5" i="1" s="1"/>
  <c r="N6" i="1"/>
  <c r="I6" i="1" s="1"/>
  <c r="K6" i="1" s="1"/>
  <c r="N7" i="1"/>
  <c r="I7" i="1" s="1"/>
  <c r="K7" i="1" s="1"/>
  <c r="N8" i="1"/>
  <c r="I8" i="1" s="1"/>
  <c r="K8" i="1" s="1"/>
  <c r="N9" i="1"/>
  <c r="I9" i="1" s="1"/>
  <c r="K9" i="1" s="1"/>
  <c r="N10" i="1"/>
  <c r="I10" i="1" s="1"/>
  <c r="K10" i="1" s="1"/>
  <c r="N11" i="1"/>
  <c r="I11" i="1" s="1"/>
  <c r="K11" i="1" s="1"/>
  <c r="N12" i="1"/>
  <c r="I12" i="1" s="1"/>
  <c r="K12" i="1" s="1"/>
  <c r="N13" i="1"/>
  <c r="I13" i="1" s="1"/>
  <c r="K13" i="1" s="1"/>
  <c r="N30" i="1"/>
  <c r="I30" i="1" s="1"/>
  <c r="K30" i="1" s="1"/>
  <c r="N14" i="1"/>
  <c r="I14" i="1" s="1"/>
  <c r="K14" i="1" s="1"/>
  <c r="N15" i="1"/>
  <c r="I15" i="1" s="1"/>
  <c r="K15" i="1" s="1"/>
  <c r="N16" i="1"/>
  <c r="I16" i="1" s="1"/>
  <c r="K16" i="1" s="1"/>
  <c r="N17" i="1"/>
  <c r="I17" i="1" s="1"/>
  <c r="K17" i="1" s="1"/>
  <c r="N18" i="1"/>
  <c r="I18" i="1" s="1"/>
  <c r="K18" i="1" s="1"/>
  <c r="N20" i="1"/>
  <c r="I20" i="1" s="1"/>
  <c r="K20" i="1" s="1"/>
  <c r="N21" i="1"/>
  <c r="I21" i="1" s="1"/>
  <c r="K21" i="1" s="1"/>
  <c r="N31" i="1"/>
  <c r="I31" i="1" s="1"/>
  <c r="K31" i="1" s="1"/>
  <c r="N32" i="1"/>
  <c r="I32" i="1" s="1"/>
  <c r="K32" i="1" s="1"/>
  <c r="N33" i="1"/>
  <c r="I33" i="1" s="1"/>
  <c r="K33" i="1" s="1"/>
  <c r="N34" i="1"/>
  <c r="I34" i="1" s="1"/>
  <c r="K34" i="1" s="1"/>
  <c r="N35" i="1"/>
  <c r="I35" i="1" s="1"/>
  <c r="K35" i="1" s="1"/>
  <c r="N36" i="1"/>
  <c r="I36" i="1" s="1"/>
  <c r="K36" i="1" s="1"/>
  <c r="N37" i="1"/>
  <c r="I37" i="1" s="1"/>
  <c r="K37" i="1" s="1"/>
  <c r="N38" i="1"/>
  <c r="I38" i="1" s="1"/>
  <c r="K38" i="1" s="1"/>
  <c r="N39" i="1"/>
  <c r="I39" i="1" s="1"/>
  <c r="K39" i="1" s="1"/>
  <c r="N40" i="1"/>
  <c r="I40" i="1" s="1"/>
  <c r="K40" i="1" s="1"/>
  <c r="N41" i="1"/>
  <c r="I41" i="1" s="1"/>
  <c r="K41" i="1" s="1"/>
  <c r="N42" i="1"/>
  <c r="I42" i="1" s="1"/>
  <c r="K42" i="1" s="1"/>
  <c r="N43" i="1"/>
  <c r="I43" i="1" s="1"/>
  <c r="K43" i="1" s="1"/>
  <c r="N44" i="1"/>
  <c r="I44" i="1" s="1"/>
  <c r="K44" i="1" s="1"/>
  <c r="N45" i="1"/>
  <c r="I45" i="1" s="1"/>
  <c r="K45" i="1" s="1"/>
  <c r="N46" i="1"/>
  <c r="I46" i="1" s="1"/>
  <c r="K46" i="1" s="1"/>
  <c r="N47" i="1"/>
  <c r="I47" i="1" s="1"/>
  <c r="K47" i="1" s="1"/>
  <c r="N48" i="1"/>
  <c r="I48" i="1" s="1"/>
  <c r="K48" i="1" s="1"/>
  <c r="N49" i="1"/>
  <c r="I49" i="1" s="1"/>
  <c r="K49" i="1" s="1"/>
  <c r="N50" i="1"/>
  <c r="I50" i="1" s="1"/>
  <c r="K50" i="1" s="1"/>
  <c r="N51" i="1"/>
  <c r="I51" i="1" s="1"/>
  <c r="K51" i="1" s="1"/>
  <c r="N52" i="1"/>
  <c r="I52" i="1" s="1"/>
  <c r="K52" i="1" s="1"/>
  <c r="N53" i="1"/>
  <c r="I53" i="1" s="1"/>
  <c r="K53" i="1" s="1"/>
  <c r="N54" i="1"/>
  <c r="I54" i="1" s="1"/>
  <c r="K54" i="1" s="1"/>
  <c r="N55" i="1" l="1"/>
  <c r="K55" i="1" l="1"/>
  <c r="I55" i="1"/>
</calcChain>
</file>

<file path=xl/sharedStrings.xml><?xml version="1.0" encoding="utf-8"?>
<sst xmlns="http://schemas.openxmlformats.org/spreadsheetml/2006/main" count="780" uniqueCount="438">
  <si>
    <t>Project</t>
  </si>
  <si>
    <t>Description</t>
  </si>
  <si>
    <t>Schedule</t>
  </si>
  <si>
    <t>Admin Restrooms Remodel</t>
  </si>
  <si>
    <t>Contract work -Remodel men's and women's restrooms including new partitions, tile, lighting, paint, fixtures</t>
  </si>
  <si>
    <t>Install new signs throughout campus</t>
  </si>
  <si>
    <t>Ongoing</t>
  </si>
  <si>
    <t>Cleanup of Apprentice Yard</t>
  </si>
  <si>
    <t>Demolition of trailers, remove concrete, clean out cargo containers, get rid of pool equipment</t>
  </si>
  <si>
    <t>Playground equipment at CDC</t>
  </si>
  <si>
    <t>Install playground equipment, includes fall bed, relocation of sprinklers and sod</t>
  </si>
  <si>
    <t>Asphalt Repair work</t>
  </si>
  <si>
    <t>Contract work various locations on-campus</t>
  </si>
  <si>
    <t>Remove ivy  at west side and replace with sod</t>
  </si>
  <si>
    <t>SSC Counseling Office</t>
  </si>
  <si>
    <t>Demolition of TR7&amp;8</t>
  </si>
  <si>
    <t>Low walls throughout Campus</t>
  </si>
  <si>
    <t>Install skateboard guards</t>
  </si>
  <si>
    <t>Fence enclosures around elect. Equip, throughout campus</t>
  </si>
  <si>
    <t>HVAC - Math Science</t>
  </si>
  <si>
    <t>Traffic mitigation at Wright Library</t>
  </si>
  <si>
    <t>Widened  right lane to East Campus Way, restripe Wright Library Parking lot, install new driveway to Day Rd</t>
  </si>
  <si>
    <t>Relocate condenser unit on ELC</t>
  </si>
  <si>
    <t>Remove condenser from roof and install on concrete pad next to ELC</t>
  </si>
  <si>
    <t>Install new boiler in custodial closet in Admin.</t>
  </si>
  <si>
    <t>Connect MAC to storm drain line</t>
  </si>
  <si>
    <t>Trench road adjacent to MAC and connect drainage line to storm drain</t>
  </si>
  <si>
    <t>Replace Exterior doors at WAM</t>
  </si>
  <si>
    <t>Replace the deteriorated doors on the rear of WAM to auto shop</t>
  </si>
  <si>
    <t>IT connectivity to Wright</t>
  </si>
  <si>
    <t>Install conduit connection between Wright Library and campus</t>
  </si>
  <si>
    <t>Staff Parking Lot</t>
  </si>
  <si>
    <t>Trailer Park</t>
  </si>
  <si>
    <t>Contract Work - pave and infrastructure for trailers, relocate trailers from campus</t>
  </si>
  <si>
    <t>Weeks</t>
  </si>
  <si>
    <t>Fencing - electrical equipment</t>
  </si>
  <si>
    <t>CRC Memorial Fountain</t>
  </si>
  <si>
    <t>Fire Alarm AA-WAM-PAC</t>
  </si>
  <si>
    <t>Totals</t>
  </si>
  <si>
    <t>Total</t>
  </si>
  <si>
    <t>Fill in trench and replace grates by AEC</t>
  </si>
  <si>
    <t>Landscape area sw of tennis courts and remove tree stump</t>
  </si>
  <si>
    <t>Install ground cover along central campus wy</t>
  </si>
  <si>
    <t>Install ground cover at corner of south and cental campus wy</t>
  </si>
  <si>
    <t>Concrete walkway from west campus wy to softball field</t>
  </si>
  <si>
    <t>Concrete driveway from west campus wy to scoreboard area</t>
  </si>
  <si>
    <t>Remove ivy and replace with sod at NW corner of stadium</t>
  </si>
  <si>
    <t>Concrete driveway from west campus wy to concession area</t>
  </si>
  <si>
    <t>Demo golf shed</t>
  </si>
  <si>
    <t>Demo TR7&amp;8</t>
  </si>
  <si>
    <t>Concrete pad NE of AEC entrance</t>
  </si>
  <si>
    <t>Install ground cover adjacent to TR5 &amp;6</t>
  </si>
  <si>
    <t>Landscape circle across from AEC</t>
  </si>
  <si>
    <t>Sod area east of BCS</t>
  </si>
  <si>
    <t>Sod area south of SSC</t>
  </si>
  <si>
    <t>Install ground cover north SSC</t>
  </si>
  <si>
    <t>Convert fountain to planter and landscape south of CRC</t>
  </si>
  <si>
    <t>Sod area and install 3 palms north of LRC</t>
  </si>
  <si>
    <t>Seed bare areas of lawns throughout campus</t>
  </si>
  <si>
    <t>Install retaining wall and ground cover NE of WAM</t>
  </si>
  <si>
    <t>Concrete driveway for baseball</t>
  </si>
  <si>
    <t>SW corner of WAM concrete sidewalk repair</t>
  </si>
  <si>
    <t>Widen asphalt service road between ETC and MCE</t>
  </si>
  <si>
    <t>Install drain and waterproof north side of AEP</t>
  </si>
  <si>
    <t>Resod area where TR12-TR16 were removed</t>
  </si>
  <si>
    <t>New stairs and railings south of stairway from WAM to MCW</t>
  </si>
  <si>
    <t>Reroof EOPS</t>
  </si>
  <si>
    <t xml:space="preserve">Math Science Enclosure at North end </t>
  </si>
  <si>
    <t>Repair Math Sci lecture halls seating</t>
  </si>
  <si>
    <t>remove fixed seating and replace with new chairs</t>
  </si>
  <si>
    <t>remove fixed seating, replace light fixtures</t>
  </si>
  <si>
    <t>Financial Aid walk-up window and work area</t>
  </si>
  <si>
    <t>new workstations for check-in/ computer area, new walk-up window</t>
  </si>
  <si>
    <t>MCW 3rd flr wall/door</t>
  </si>
  <si>
    <t>Transfer Center soundproofing</t>
  </si>
  <si>
    <t>create sound proof offices</t>
  </si>
  <si>
    <t>West Field fencing/ Baseball seating</t>
  </si>
  <si>
    <t>Remodel MS101 and MS105</t>
  </si>
  <si>
    <t>Demolish room within MS101 and relocate cabinets to MS105</t>
  </si>
  <si>
    <t>waterproof ext. wall and install drainage system</t>
  </si>
  <si>
    <t>Reseed area south of PAC</t>
  </si>
  <si>
    <t>reseed contractor laydown area south of PAC</t>
  </si>
  <si>
    <t>AEC HVAC/Boiler project</t>
  </si>
  <si>
    <t xml:space="preserve"> install modular restroom bldg </t>
  </si>
  <si>
    <t>Math Science Boiler project</t>
  </si>
  <si>
    <t>South Campus Wy Parking/Roundabout</t>
  </si>
  <si>
    <t>Veteran's Ctr Renovate Restrooms</t>
  </si>
  <si>
    <t>VCSP Acoustical Panels in Library</t>
  </si>
  <si>
    <t>Renovate CRC203 &amp; CRC204</t>
  </si>
  <si>
    <t>Prop 39 Yr2 LED Lighting/MS Ext Lighting</t>
  </si>
  <si>
    <t>Paint Ext Guthrie Hall</t>
  </si>
  <si>
    <t>Barrier Removal Install Curb Ramps West Lot</t>
  </si>
  <si>
    <t>Pirate's Walk/ ASVC Pirate's Plaza</t>
  </si>
  <si>
    <t>AEC Renovate Staff Locker</t>
  </si>
  <si>
    <t>Demolition of TR9 &amp;10</t>
  </si>
  <si>
    <t>Demolition of TR3 (Kimball Pool)</t>
  </si>
  <si>
    <t xml:space="preserve">LRC Install security gate at Circ Desk </t>
  </si>
  <si>
    <t>Replace Flag &amp; Foul Poles West Field</t>
  </si>
  <si>
    <t>Water Sciences at ECT</t>
  </si>
  <si>
    <t>Welding -  Ext Elect Connections</t>
  </si>
  <si>
    <t>SCI 236 Separation Gate</t>
  </si>
  <si>
    <t>EMT Prog Create Homesetting Environ</t>
  </si>
  <si>
    <t>WAM Replace 2" Galv Water Line</t>
  </si>
  <si>
    <t>Welding - Install Louvers</t>
  </si>
  <si>
    <t>Install Electric Charging Stations</t>
  </si>
  <si>
    <t>Admin Window Replacement</t>
  </si>
  <si>
    <t>AEC Dbl Door Replacement</t>
  </si>
  <si>
    <t>Veteran's Ctr Replace Ext Door</t>
  </si>
  <si>
    <t>Math Science Restroom Renovations</t>
  </si>
  <si>
    <t>ASVC Install Opening to RR in Cafeteria</t>
  </si>
  <si>
    <t>Warehouse Remove Gutter</t>
  </si>
  <si>
    <t>WAM Replace Gutters</t>
  </si>
  <si>
    <t>West Field Install Drinking Fountain</t>
  </si>
  <si>
    <t>AEC Repair Lower Roof/ Install Downspouts</t>
  </si>
  <si>
    <t>AEC Emergency Generator Project</t>
  </si>
  <si>
    <t xml:space="preserve">LRC Install Access Cover </t>
  </si>
  <si>
    <t>Install Sidewalk and Widen Service Road</t>
  </si>
  <si>
    <t>Admin Replace stairs, install pavers</t>
  </si>
  <si>
    <t>Install stairs to MCW south of WAM</t>
  </si>
  <si>
    <t>Facilities Master Plan project</t>
  </si>
  <si>
    <t>LRC Replace Emerg Generator</t>
  </si>
  <si>
    <t>MS Replace Emerg Generator/ 3rd Flr</t>
  </si>
  <si>
    <t>LRC Install curbs/waterproof 3rd Flr Mech</t>
  </si>
  <si>
    <t>DRC Replace Gas Line</t>
  </si>
  <si>
    <t xml:space="preserve">WEC Install Water &amp; Gas Lines </t>
  </si>
  <si>
    <t>Sportsplex RRs Install HW/Replace Faucets</t>
  </si>
  <si>
    <t>AEC Replace Windows over Wt Rm</t>
  </si>
  <si>
    <t>AEC Lobby Replace Flooring</t>
  </si>
  <si>
    <t>Priority</t>
  </si>
  <si>
    <t>RR Bldg at Old Aquatics area (Trailer Park)</t>
  </si>
  <si>
    <t>Summer 2016</t>
  </si>
  <si>
    <t>Design in prog</t>
  </si>
  <si>
    <t>CDC</t>
  </si>
  <si>
    <t xml:space="preserve">Campus Lighting Project </t>
  </si>
  <si>
    <t>Seed area in front of SSC</t>
  </si>
  <si>
    <t>fill in with seed areas in front of SSC</t>
  </si>
  <si>
    <t>Replace 5 boilers with 3 new boilers</t>
  </si>
  <si>
    <t>Create new parking on S Campus Way, roundabout, and sidewalks</t>
  </si>
  <si>
    <t>Repair and renovate restrooms and kichenette area</t>
  </si>
  <si>
    <t>Install acoustical panels in library by landlord</t>
  </si>
  <si>
    <t>Renovate rooms with new flooring, blinds, lighting, and paint</t>
  </si>
  <si>
    <t>Replace lighting with LEDs</t>
  </si>
  <si>
    <t>Prep and paint exterior of Guthrie</t>
  </si>
  <si>
    <t>Install curb ramps between West Lot and Central Campus Way</t>
  </si>
  <si>
    <t>New walkways, lighting, landscaping, and plaza area</t>
  </si>
  <si>
    <t>Removal of trailer at no cost to VC</t>
  </si>
  <si>
    <t>Install foul poles, flag pole, and repairs/ upgrades to fields</t>
  </si>
  <si>
    <t>Guthrie Hall Connect to Emerg Gen SSC</t>
  </si>
  <si>
    <t>M&amp;O Remove Car Wash Install Garage</t>
  </si>
  <si>
    <t>Location</t>
  </si>
  <si>
    <t>Admin</t>
  </si>
  <si>
    <t>Aquatic Ctr</t>
  </si>
  <si>
    <t>Sportsplex</t>
  </si>
  <si>
    <t>M&amp;O</t>
  </si>
  <si>
    <t>Guthrie</t>
  </si>
  <si>
    <t>Campus</t>
  </si>
  <si>
    <t>AEC</t>
  </si>
  <si>
    <t>WEC</t>
  </si>
  <si>
    <t>DRC</t>
  </si>
  <si>
    <t>LRC</t>
  </si>
  <si>
    <t>MS</t>
  </si>
  <si>
    <t>MCW</t>
  </si>
  <si>
    <t>North Lot</t>
  </si>
  <si>
    <t>West Field</t>
  </si>
  <si>
    <t>WAM</t>
  </si>
  <si>
    <t>EOPS</t>
  </si>
  <si>
    <t>CSC</t>
  </si>
  <si>
    <t>MCE</t>
  </si>
  <si>
    <t>West Lot</t>
  </si>
  <si>
    <t>CRC</t>
  </si>
  <si>
    <t>VCSP</t>
  </si>
  <si>
    <t>ATP</t>
  </si>
  <si>
    <t>Waterproof and drainage for ATP</t>
  </si>
  <si>
    <t>SSC</t>
  </si>
  <si>
    <t>BSC</t>
  </si>
  <si>
    <t>Repair MS116 lighting and seating</t>
  </si>
  <si>
    <t>ECT</t>
  </si>
  <si>
    <t>MAC</t>
  </si>
  <si>
    <t>ELC</t>
  </si>
  <si>
    <t>HVAC -CSC</t>
  </si>
  <si>
    <t>PAC</t>
  </si>
  <si>
    <t>Install guard rail at SW corner</t>
  </si>
  <si>
    <t>Replace old railings with new railings to current ADA code</t>
  </si>
  <si>
    <t>gate to separate room and protect electron microscope</t>
  </si>
  <si>
    <t>Replace galvanized line with copper line within WAM</t>
  </si>
  <si>
    <t>Install operable louvers in welding shop to provide proper pressure</t>
  </si>
  <si>
    <t>charging stations to be located in parking lots</t>
  </si>
  <si>
    <t>replace existing with double pane tinted windows</t>
  </si>
  <si>
    <t xml:space="preserve">old doors require replacement </t>
  </si>
  <si>
    <t>new sliding door to replace old double doors</t>
  </si>
  <si>
    <t>remodel all restrooms within MS</t>
  </si>
  <si>
    <t>install opening from ASVC workroom to restrooms in kitchen</t>
  </si>
  <si>
    <t>Completed</t>
  </si>
  <si>
    <t>Replace deteriorated gutters with new ones throughout bldg</t>
  </si>
  <si>
    <t>relocate and replace existing drinking fountain</t>
  </si>
  <si>
    <t>install downspouts and splash blocks on lower roof for protection</t>
  </si>
  <si>
    <t>Enclose RRs to protect from weather</t>
  </si>
  <si>
    <t>new rail at SW corner of PAC by lower level entrance</t>
  </si>
  <si>
    <t>Demolition of trailers, relocate power connection to TR5&amp;6</t>
  </si>
  <si>
    <t>repair or replace existing roof</t>
  </si>
  <si>
    <t>sheet metal cover to new access for HVAC at SW corner of LRC</t>
  </si>
  <si>
    <t>continue new sidewalk and widen service road across from ECT</t>
  </si>
  <si>
    <t>demo existing and replace with new stairs and pavers at entrance and adjacent walkways</t>
  </si>
  <si>
    <t xml:space="preserve">install stairs and railing to prevent shortcuts </t>
  </si>
  <si>
    <t>Implementation of Onuma system</t>
  </si>
  <si>
    <t>integrate existing data into new Onuma system for Fac Management</t>
  </si>
  <si>
    <t>abate window putty and replace glass in windows over wt rm</t>
  </si>
  <si>
    <t>abate floor tile and install new flooring</t>
  </si>
  <si>
    <t>install conduit and wiring from Guthrie to SSC</t>
  </si>
  <si>
    <t>Replace and add new lighting throughout campus</t>
  </si>
  <si>
    <t>Demo existing slab, new slab and install walls and door</t>
  </si>
  <si>
    <t>Install upper wall to roof to enclose RRs, provide ventilation</t>
  </si>
  <si>
    <t>Install hot water to sinks, replace faucets</t>
  </si>
  <si>
    <t>Install extension to conc slab, install new generator</t>
  </si>
  <si>
    <t>Bond to install new generator, connect 3rd flr MS to system</t>
  </si>
  <si>
    <t>install containment curb and waterproof flooring to prevent leaks</t>
  </si>
  <si>
    <t>New gas line connected to Campus gas, abandon existing line</t>
  </si>
  <si>
    <t>New gas and water to connect to Campus gas &amp; water lines</t>
  </si>
  <si>
    <t>Install concrete driveway for emerg access</t>
  </si>
  <si>
    <t>new driveway from Central Campus Wy to Sportsplex</t>
  </si>
  <si>
    <t>Replace sidewalk grates</t>
  </si>
  <si>
    <t>Exisiting grate not ADA compliant</t>
  </si>
  <si>
    <t>AEC Lobby  Install New Drinking Fountain(s)</t>
  </si>
  <si>
    <t>replace drinking fountain(s) to ADA standards</t>
  </si>
  <si>
    <t>contract to repair track</t>
  </si>
  <si>
    <t>Repair Track</t>
  </si>
  <si>
    <t>Refurbish Track</t>
  </si>
  <si>
    <t>resurface  track and field areas</t>
  </si>
  <si>
    <t>Remove ivy near scoreboard</t>
  </si>
  <si>
    <t>Refurbish Football Field</t>
  </si>
  <si>
    <t>Refurbish field, install new subsurface and repair/replace grass</t>
  </si>
  <si>
    <t>Install new ADA Entry Door</t>
  </si>
  <si>
    <t>Replace existing with elect sliding door ADA compliant</t>
  </si>
  <si>
    <t>Design complete, seeking funding for project</t>
  </si>
  <si>
    <t>Design completed, Locate conduit to connect fire alarm from AA to WAM and WAM to PAC, reprogram Math Science panel</t>
  </si>
  <si>
    <t>Veteran's Ctr Install Security Alarm</t>
  </si>
  <si>
    <t xml:space="preserve">install new security alarm </t>
  </si>
  <si>
    <t>Awaiting Design Dwg, Contract to install exterior electrical for outdoor welding</t>
  </si>
  <si>
    <t>Baseball seating area</t>
  </si>
  <si>
    <t>repair of baseball seating area</t>
  </si>
  <si>
    <t>fencing for west field</t>
  </si>
  <si>
    <t>Concrete walkway to Softball Field</t>
  </si>
  <si>
    <t>Walkway to provide access to Softball field bleachers</t>
  </si>
  <si>
    <t>Replace fencing along Loma Vista</t>
  </si>
  <si>
    <t>Remodel Student Health Center</t>
  </si>
  <si>
    <t>Convert restrooms to single accomodation, expand exam room</t>
  </si>
  <si>
    <t>Convert Cust Closet to Mech Rm</t>
  </si>
  <si>
    <t>Install speakers in classrooms</t>
  </si>
  <si>
    <t>Renovate SCI106</t>
  </si>
  <si>
    <t>remove fixed cabinets, paint and recarpet room</t>
  </si>
  <si>
    <t>Renovate SCI228 &amp; SCI229</t>
  </si>
  <si>
    <t>Renovate SCI230</t>
  </si>
  <si>
    <t>Remove AV cabinet in SCI229, replace whitebds, remove door in SCI228, carpet and paint rooms, replace damaged ceiling tiles</t>
  </si>
  <si>
    <t>Remove AV cabinet, replace whitebds, new carpet and paint, replace damaged ceiling tiles</t>
  </si>
  <si>
    <t>Create private offices</t>
  </si>
  <si>
    <t>MCE 125,129, 130 Replace Classrm Lighting</t>
  </si>
  <si>
    <t>Financial Aid -Relocate/expand comp lab</t>
  </si>
  <si>
    <t>increase size of existing computer lab into adjacent spaces</t>
  </si>
  <si>
    <t xml:space="preserve">Financial Aid - front counter privacy </t>
  </si>
  <si>
    <t>Remodel Shops Building</t>
  </si>
  <si>
    <t>Repaint lines on track</t>
  </si>
  <si>
    <t>Steeplechase</t>
  </si>
  <si>
    <t>Tennis Fence and landscape</t>
  </si>
  <si>
    <t>install steeplechase pit adjacent to track</t>
  </si>
  <si>
    <t>complete new fencing and landscape areas around courts</t>
  </si>
  <si>
    <t>Install cooling for serving area, split system for CalWorks office, test and balance system</t>
  </si>
  <si>
    <t>Welcome Ctr &amp; Student Ctr  HVAC</t>
  </si>
  <si>
    <t>Correct existing system to provide adequate HVAC</t>
  </si>
  <si>
    <t>Renovate 2 Classrooms each year</t>
  </si>
  <si>
    <t>Renovate 4 offices each year</t>
  </si>
  <si>
    <t>Renovate offices with flooring, painting, furnishing, lighting</t>
  </si>
  <si>
    <t>Renovate 2 restrooms each year</t>
  </si>
  <si>
    <t>Renovate restrooms to current codes and materials</t>
  </si>
  <si>
    <t>create security for student records</t>
  </si>
  <si>
    <t>Concrete work around campus</t>
  </si>
  <si>
    <t>install new concrete at various locations around  campus</t>
  </si>
  <si>
    <t>Install HVAC for 1st flr offices</t>
  </si>
  <si>
    <t>HVAC for 3 offices on 1st floor of Math Science</t>
  </si>
  <si>
    <t>Install temp HVAC for IT space</t>
  </si>
  <si>
    <t>Install HVAC to provide cooling for IT until perm HVAC is installed</t>
  </si>
  <si>
    <t>Heery Trailer</t>
  </si>
  <si>
    <t>Relocate door in FYE office</t>
  </si>
  <si>
    <t>relocate door to create privacy for counselors in FYE</t>
  </si>
  <si>
    <t xml:space="preserve">Summer 2016 </t>
  </si>
  <si>
    <t>summer 2016</t>
  </si>
  <si>
    <t>Install Hydration Stations</t>
  </si>
  <si>
    <t>Remodel AEC Lobby Restrooms</t>
  </si>
  <si>
    <t>remodel restrooms in lobby of large gym</t>
  </si>
  <si>
    <t>Remodel C Bldg Restrooms</t>
  </si>
  <si>
    <t>remodel restrooms for women's/men's restroom in small gym bldg</t>
  </si>
  <si>
    <t>remove chain link fencing, install metal fence and gates along Loma Vista and Day Road</t>
  </si>
  <si>
    <t>Replace flooring in dining and conference rm</t>
  </si>
  <si>
    <t>Replace flooring in dining area and carpet in CCCR</t>
  </si>
  <si>
    <t>Replace flooring in main area</t>
  </si>
  <si>
    <t>replace carpet in main meeting area</t>
  </si>
  <si>
    <t>Replace siding, roofing, doors, and framing on Shops building</t>
  </si>
  <si>
    <t>Provide additional ventilation, heating and cooling for southern half of MS</t>
  </si>
  <si>
    <t>HVAC - Math Science air dryer and vacuum</t>
  </si>
  <si>
    <t>replace air dryer and vacuum pump</t>
  </si>
  <si>
    <t>Remove fountain equipment and fill with soil and plants. Reinstall plaque, water sciences water recapturing system</t>
  </si>
  <si>
    <t>Install Battery Storage</t>
  </si>
  <si>
    <t>Install battery storage units adjacent to North Lot and MCW</t>
  </si>
  <si>
    <t>Outside storage area</t>
  </si>
  <si>
    <t>fence off exterior area of PAC for storage</t>
  </si>
  <si>
    <t>Foster Youth Office area</t>
  </si>
  <si>
    <t>Spring 2016</t>
  </si>
  <si>
    <t>Convert area within CSC for Foster Youth offices</t>
  </si>
  <si>
    <t>Teaching and Learning Center</t>
  </si>
  <si>
    <t>Relocate center from studio to new location in LRC</t>
  </si>
  <si>
    <t>Convert Teaching Center back to Studio</t>
  </si>
  <si>
    <t>Reestablish Studio in basement of LRC</t>
  </si>
  <si>
    <t>Testing and mitigation of water leakage in tutoring center and other locations within LRC</t>
  </si>
  <si>
    <t xml:space="preserve"> Install 10 addition hydration stations</t>
  </si>
  <si>
    <t xml:space="preserve"> vision panels are installed in doors of counselors</t>
  </si>
  <si>
    <t>Lobby Offices move Switchboard</t>
  </si>
  <si>
    <t>Repair Roof</t>
  </si>
  <si>
    <t>Repair and reroof portion of CSC roof over Veteran's Ctr.</t>
  </si>
  <si>
    <t>Security System - Door Locks and PA System</t>
  </si>
  <si>
    <t>District Initiative - $5 million from VCCCD</t>
  </si>
  <si>
    <t>Sand Volleyball / Tennis Courts</t>
  </si>
  <si>
    <t>In Progress</t>
  </si>
  <si>
    <t>Move custodial closet to mail room (half) and change old custodial closet to mechanical room.  Replace door.</t>
  </si>
  <si>
    <t>Replace HVAC in Admin</t>
  </si>
  <si>
    <t>Access Ramp</t>
  </si>
  <si>
    <t>Spring 2017</t>
  </si>
  <si>
    <t>Handicap access to Admin Building</t>
  </si>
  <si>
    <t>Remove Units over Large Gym, install new units on North side.  Approved in PR14</t>
  </si>
  <si>
    <t>AEC Office HVAC</t>
  </si>
  <si>
    <t>Design Complete, convert staff locker room into vistor's locker room w/ access to adjacent team room.  Approved in PR14.</t>
  </si>
  <si>
    <t>locate and prepare space to simulate homesetting emerg ops. Approved in PR14.</t>
  </si>
  <si>
    <t>Provide patio cover additional cabinets and outside watertables with demo area. Approved in PR14.</t>
  </si>
  <si>
    <t>Provide barrier between offices and reference desk 2nd floor. Approved in PR14.</t>
  </si>
  <si>
    <t>remove deteriorated gutter on west side of warehouse. Approved in PR14.</t>
  </si>
  <si>
    <t>lighting level too dim requires new fixtures, revise controls in 129. Approved in PR14.</t>
  </si>
  <si>
    <t>new glass partition/ door to secure 3rd floor area. Approved in PR13.</t>
  </si>
  <si>
    <t>Design in progress</t>
  </si>
  <si>
    <t>On hold</t>
  </si>
  <si>
    <t>Install three courts in old aquatic center. Approved in PR15.</t>
  </si>
  <si>
    <t>Denied moving forward</t>
  </si>
  <si>
    <t xml:space="preserve">install new windows and dividers for privacy. </t>
  </si>
  <si>
    <t>Fall 2016</t>
  </si>
  <si>
    <t>Exterior Signage Project</t>
  </si>
  <si>
    <t>Interior Signage Project</t>
  </si>
  <si>
    <t>New parking lot in south Agriculture area</t>
  </si>
  <si>
    <t>Removal of trailer - dump fees</t>
  </si>
  <si>
    <t>Upadate Facilities Master Plan. $50k spent in 2015.</t>
  </si>
  <si>
    <t>Conference Room Door - Seal</t>
  </si>
  <si>
    <t>Seal SW door</t>
  </si>
  <si>
    <t xml:space="preserve">LRC, Tutoring Ctr &amp;  locations/ water leakage </t>
  </si>
  <si>
    <t>Remodel M building</t>
  </si>
  <si>
    <t>Remodel Carpenter and current Offices</t>
  </si>
  <si>
    <t>Speakers have been purchased. Require installation in each classroom.  Follow up with Grant/Jay</t>
  </si>
  <si>
    <t>install gate and doors to restrict access to 2nd and 3rd floor areas.  Under review.  Problem with access.</t>
  </si>
  <si>
    <t>Replace Hand and Guard Rails Throughout MS</t>
  </si>
  <si>
    <t>Summer 2017</t>
  </si>
  <si>
    <t>repaint lines on track.  Approved PR15.</t>
  </si>
  <si>
    <t>Summer 2017?</t>
  </si>
  <si>
    <t>Camarillo</t>
  </si>
  <si>
    <t>Outside Classroom Renovation</t>
  </si>
  <si>
    <t>AEP</t>
  </si>
  <si>
    <t>Diesel Tech Classroom</t>
  </si>
  <si>
    <t>AEC Plaza Project</t>
  </si>
  <si>
    <t>Re-landscape planter area of circle / road / concrete area</t>
  </si>
  <si>
    <t>Server Room Project</t>
  </si>
  <si>
    <t>Additional computer cooling unit for server room</t>
  </si>
  <si>
    <t>Oil Switch</t>
  </si>
  <si>
    <t>Need to replace</t>
  </si>
  <si>
    <t>Contract Out</t>
  </si>
  <si>
    <t>M&amp;O Work</t>
  </si>
  <si>
    <t>In progress</t>
  </si>
  <si>
    <t>Hold</t>
  </si>
  <si>
    <t>New Chiller Project</t>
  </si>
  <si>
    <t>Central Fire Alarm Project</t>
  </si>
  <si>
    <t>Security Alarm Project</t>
  </si>
  <si>
    <t>Rayco</t>
  </si>
  <si>
    <t>Yes</t>
  </si>
  <si>
    <t>In design</t>
  </si>
  <si>
    <t>Redo</t>
  </si>
  <si>
    <t>partially</t>
  </si>
  <si>
    <t>Budget</t>
  </si>
  <si>
    <t>YTD</t>
  </si>
  <si>
    <t>Available</t>
  </si>
  <si>
    <t>Program Review Approved</t>
  </si>
  <si>
    <t>2013 / 2015</t>
  </si>
  <si>
    <t>Primary Funds</t>
  </si>
  <si>
    <t>Secondary Funds</t>
  </si>
  <si>
    <t>ID#</t>
  </si>
  <si>
    <t>ID #</t>
  </si>
  <si>
    <t>Grounds</t>
  </si>
  <si>
    <t>Speing 2016</t>
  </si>
  <si>
    <t>Fall 2017</t>
  </si>
  <si>
    <t>add new chiller to support only SSC and make LRC more efficient</t>
  </si>
  <si>
    <t>No</t>
  </si>
  <si>
    <t>?</t>
  </si>
  <si>
    <t>FY15</t>
  </si>
  <si>
    <t>Notes</t>
  </si>
  <si>
    <t>10K for Design Completed</t>
  </si>
  <si>
    <t>org 39958</t>
  </si>
  <si>
    <t>No project set up yet</t>
  </si>
  <si>
    <t>No project set up yet $50K</t>
  </si>
  <si>
    <t>PR Approved for $20K. Will to chk if covered by bond.</t>
  </si>
  <si>
    <t>org 39522</t>
  </si>
  <si>
    <t>PR Approved $20K</t>
  </si>
  <si>
    <t>LIB1404 processed in FY16</t>
  </si>
  <si>
    <t>PR Approved $15K</t>
  </si>
  <si>
    <t>Pr Approved 30K Proj not set up yet.</t>
  </si>
  <si>
    <t>Is this part of the West Fields inprovement project?</t>
  </si>
  <si>
    <t>Approved PR $10K</t>
  </si>
  <si>
    <t>Org 39948</t>
  </si>
  <si>
    <t>Pr Approved $25k</t>
  </si>
  <si>
    <t>Pr Approved $80K</t>
  </si>
  <si>
    <t>PR Approved $150K</t>
  </si>
  <si>
    <t>PR Approved $100K</t>
  </si>
  <si>
    <t>NO</t>
  </si>
  <si>
    <t>J Day setting up capital proj</t>
  </si>
  <si>
    <t>PR approved $14K</t>
  </si>
  <si>
    <t>Scheduled Maintenance</t>
  </si>
  <si>
    <t>org 39933</t>
  </si>
  <si>
    <t>no</t>
  </si>
  <si>
    <t>org 39525</t>
  </si>
  <si>
    <t>org 39530</t>
  </si>
  <si>
    <t>org 39531</t>
  </si>
  <si>
    <t>org 39523</t>
  </si>
  <si>
    <t>Demolition of TR4, TR5 &amp; 6</t>
  </si>
  <si>
    <t>Replace 8 HVAC package units on CDC Prop 39 $100,000</t>
  </si>
  <si>
    <t>Install new retaining wall, concrete apron, and repave north end of warehouse District Funds/113  $60,000</t>
  </si>
  <si>
    <t>Install low wall along walkway north of MCE/MCW. Fund 113 $5,000</t>
  </si>
  <si>
    <t>CDC Package Units (8)</t>
  </si>
  <si>
    <t>Prop 39</t>
  </si>
  <si>
    <t>Warehouse Retaining Wall &amp; Concrete</t>
  </si>
  <si>
    <t>MCW/MCE North - Low Wall</t>
  </si>
  <si>
    <t>Admissions &amp; Records Security</t>
  </si>
  <si>
    <t>We also have the paving project, move ceramics/sculpture to SAB and life drawings from CRC203 &amp; 204 to SAB</t>
  </si>
  <si>
    <t>Relocate materials out of AEP3</t>
  </si>
  <si>
    <t>Fix up work at Camarillo</t>
  </si>
  <si>
    <t>Work on the lock project</t>
  </si>
  <si>
    <t>And Fencing project among others that I have not put out to bid yet</t>
  </si>
  <si>
    <t>changing out furniture in at least four classrooms for Gwen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</si>
</sst>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2" applyNumberFormat="1" applyFont="1" applyFill="1" applyBorder="1" applyAlignment="1">
      <alignment horizontal="center" vertical="top" wrapText="1"/>
    </xf>
    <xf numFmtId="165" fontId="2" fillId="2" borderId="1" xfId="1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/>
    </xf>
    <xf numFmtId="44" fontId="3" fillId="0" borderId="1" xfId="2" applyFont="1" applyBorder="1" applyAlignment="1">
      <alignment horizontal="center" vertical="top"/>
    </xf>
    <xf numFmtId="165" fontId="3" fillId="0" borderId="1" xfId="2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/>
    </xf>
    <xf numFmtId="164" fontId="2" fillId="3" borderId="0" xfId="1" applyNumberFormat="1" applyFont="1" applyFill="1" applyBorder="1" applyAlignment="1">
      <alignment vertical="top" wrapText="1"/>
    </xf>
    <xf numFmtId="164" fontId="2" fillId="3" borderId="0" xfId="1" applyNumberFormat="1" applyFont="1" applyFill="1" applyBorder="1" applyAlignment="1">
      <alignment horizontal="center" vertical="top"/>
    </xf>
    <xf numFmtId="0" fontId="2" fillId="3" borderId="0" xfId="2" applyNumberFormat="1" applyFont="1" applyFill="1" applyBorder="1" applyAlignment="1">
      <alignment horizontal="center" vertical="top"/>
    </xf>
    <xf numFmtId="165" fontId="2" fillId="3" borderId="0" xfId="2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2" applyNumberFormat="1" applyFont="1" applyAlignment="1">
      <alignment horizontal="center" vertical="top"/>
    </xf>
    <xf numFmtId="44" fontId="3" fillId="0" borderId="0" xfId="2" applyFont="1" applyAlignment="1">
      <alignment horizontal="center" vertical="top"/>
    </xf>
    <xf numFmtId="165" fontId="3" fillId="0" borderId="0" xfId="1" applyNumberFormat="1" applyFont="1" applyAlignment="1">
      <alignment vertical="top"/>
    </xf>
    <xf numFmtId="0" fontId="3" fillId="0" borderId="0" xfId="1" applyNumberFormat="1" applyFont="1" applyAlignment="1">
      <alignment horizontal="center" vertical="top"/>
    </xf>
    <xf numFmtId="165" fontId="2" fillId="2" borderId="1" xfId="2" applyNumberFormat="1" applyFont="1" applyFill="1" applyBorder="1" applyAlignment="1">
      <alignment horizontal="center" vertical="top" wrapText="1"/>
    </xf>
    <xf numFmtId="165" fontId="3" fillId="0" borderId="1" xfId="2" applyNumberFormat="1" applyFont="1" applyBorder="1" applyAlignment="1">
      <alignment horizontal="center" vertical="top"/>
    </xf>
    <xf numFmtId="165" fontId="3" fillId="0" borderId="0" xfId="2" applyNumberFormat="1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2" applyNumberFormat="1" applyFont="1" applyBorder="1" applyAlignment="1">
      <alignment horizontal="center" vertical="top" wrapText="1"/>
    </xf>
    <xf numFmtId="165" fontId="3" fillId="0" borderId="1" xfId="2" applyNumberFormat="1" applyFont="1" applyBorder="1" applyAlignment="1">
      <alignment vertical="top" wrapText="1"/>
    </xf>
    <xf numFmtId="44" fontId="3" fillId="0" borderId="1" xfId="2" applyFont="1" applyBorder="1" applyAlignment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44" fontId="3" fillId="0" borderId="1" xfId="2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2" applyNumberFormat="1" applyFont="1" applyFill="1" applyBorder="1" applyAlignment="1">
      <alignment horizontal="center" vertical="top" wrapText="1"/>
    </xf>
    <xf numFmtId="165" fontId="5" fillId="2" borderId="1" xfId="2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center" vertical="top" wrapText="1"/>
    </xf>
    <xf numFmtId="165" fontId="7" fillId="0" borderId="1" xfId="2" applyNumberFormat="1" applyFont="1" applyBorder="1" applyAlignment="1">
      <alignment vertical="top" wrapText="1"/>
    </xf>
    <xf numFmtId="44" fontId="7" fillId="0" borderId="1" xfId="2" applyFont="1" applyBorder="1" applyAlignment="1">
      <alignment horizontal="center" vertical="top" wrapText="1"/>
    </xf>
    <xf numFmtId="165" fontId="7" fillId="0" borderId="1" xfId="2" applyNumberFormat="1" applyFont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0" fontId="5" fillId="3" borderId="1" xfId="2" applyNumberFormat="1" applyFont="1" applyFill="1" applyBorder="1" applyAlignment="1">
      <alignment horizontal="center" vertical="top" wrapText="1"/>
    </xf>
    <xf numFmtId="165" fontId="5" fillId="3" borderId="1" xfId="2" applyNumberFormat="1" applyFont="1" applyFill="1" applyBorder="1" applyAlignment="1">
      <alignment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7" fillId="0" borderId="1" xfId="1" applyNumberFormat="1" applyFont="1" applyBorder="1" applyAlignment="1">
      <alignment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tabSelected="1" topLeftCell="A32" zoomScaleNormal="100" zoomScalePageLayoutView="70" workbookViewId="0">
      <selection activeCell="A134" sqref="A134"/>
    </sheetView>
  </sheetViews>
  <sheetFormatPr defaultColWidth="9.140625" defaultRowHeight="11.25" x14ac:dyDescent="0.25"/>
  <cols>
    <col min="1" max="1" width="4.5703125" style="41" customWidth="1"/>
    <col min="2" max="2" width="19" style="40" customWidth="1"/>
    <col min="3" max="3" width="8.85546875" style="41" customWidth="1"/>
    <col min="4" max="4" width="5.7109375" style="41" customWidth="1"/>
    <col min="5" max="5" width="12.42578125" style="40" customWidth="1"/>
    <col min="6" max="6" width="5.85546875" style="41" customWidth="1"/>
    <col min="7" max="7" width="8.140625" style="41" customWidth="1"/>
    <col min="8" max="8" width="8.140625" style="42" customWidth="1"/>
    <col min="9" max="9" width="11.28515625" style="45" customWidth="1"/>
    <col min="10" max="10" width="11.140625" style="44" customWidth="1"/>
    <col min="11" max="11" width="12.140625" style="45" customWidth="1"/>
    <col min="12" max="12" width="11" style="57" customWidth="1"/>
    <col min="13" max="14" width="13.140625" style="57" customWidth="1"/>
    <col min="15" max="15" width="7.85546875" style="58" customWidth="1"/>
    <col min="16" max="16" width="20.5703125" style="40" customWidth="1"/>
    <col min="17" max="17" width="10" style="40" customWidth="1"/>
    <col min="18" max="16384" width="9.140625" style="40"/>
  </cols>
  <sheetData>
    <row r="1" spans="1:17" ht="39" customHeight="1" x14ac:dyDescent="0.25">
      <c r="A1" s="35" t="s">
        <v>386</v>
      </c>
      <c r="B1" s="34" t="s">
        <v>0</v>
      </c>
      <c r="C1" s="35" t="s">
        <v>149</v>
      </c>
      <c r="D1" s="34" t="s">
        <v>128</v>
      </c>
      <c r="E1" s="34" t="s">
        <v>2</v>
      </c>
      <c r="F1" s="34" t="s">
        <v>34</v>
      </c>
      <c r="G1" s="34" t="s">
        <v>384</v>
      </c>
      <c r="H1" s="36" t="s">
        <v>385</v>
      </c>
      <c r="I1" s="37" t="s">
        <v>379</v>
      </c>
      <c r="J1" s="36" t="s">
        <v>380</v>
      </c>
      <c r="K1" s="37" t="s">
        <v>381</v>
      </c>
      <c r="L1" s="38" t="s">
        <v>368</v>
      </c>
      <c r="M1" s="38" t="s">
        <v>367</v>
      </c>
      <c r="N1" s="38" t="s">
        <v>39</v>
      </c>
      <c r="O1" s="39" t="s">
        <v>382</v>
      </c>
      <c r="P1" s="34" t="s">
        <v>1</v>
      </c>
      <c r="Q1" s="34" t="s">
        <v>395</v>
      </c>
    </row>
    <row r="2" spans="1:17" ht="48" customHeight="1" x14ac:dyDescent="0.25">
      <c r="A2" s="41">
        <v>54</v>
      </c>
      <c r="B2" s="40" t="s">
        <v>32</v>
      </c>
      <c r="C2" s="41" t="s">
        <v>151</v>
      </c>
      <c r="D2" s="41">
        <v>5</v>
      </c>
      <c r="E2" s="40" t="s">
        <v>338</v>
      </c>
      <c r="F2" s="41">
        <v>26</v>
      </c>
      <c r="I2" s="43">
        <f t="shared" ref="I2:I19" si="0">N2</f>
        <v>0</v>
      </c>
      <c r="J2" s="44">
        <v>0</v>
      </c>
      <c r="K2" s="45">
        <f t="shared" ref="K2:K33" si="1">SUM(I2-J2)</f>
        <v>0</v>
      </c>
      <c r="L2" s="43">
        <v>0</v>
      </c>
      <c r="M2" s="43">
        <v>0</v>
      </c>
      <c r="N2" s="43">
        <f t="shared" ref="N2:N14" si="2">L2+M2</f>
        <v>0</v>
      </c>
      <c r="O2" s="42"/>
      <c r="P2" s="40" t="s">
        <v>33</v>
      </c>
    </row>
    <row r="3" spans="1:17" ht="48" customHeight="1" x14ac:dyDescent="0.25">
      <c r="A3" s="41">
        <v>55</v>
      </c>
      <c r="B3" s="40" t="s">
        <v>82</v>
      </c>
      <c r="C3" s="41" t="s">
        <v>156</v>
      </c>
      <c r="D3" s="41">
        <v>1</v>
      </c>
      <c r="E3" s="40" t="s">
        <v>131</v>
      </c>
      <c r="F3" s="41">
        <v>24</v>
      </c>
      <c r="G3" s="41">
        <v>113</v>
      </c>
      <c r="I3" s="43">
        <f t="shared" si="0"/>
        <v>1500000</v>
      </c>
      <c r="J3" s="44">
        <v>0</v>
      </c>
      <c r="K3" s="45">
        <f t="shared" si="1"/>
        <v>1500000</v>
      </c>
      <c r="L3" s="43">
        <v>0</v>
      </c>
      <c r="M3" s="43">
        <v>1500000</v>
      </c>
      <c r="N3" s="43">
        <f t="shared" si="2"/>
        <v>1500000</v>
      </c>
      <c r="O3" s="42"/>
      <c r="P3" s="40" t="s">
        <v>326</v>
      </c>
    </row>
    <row r="4" spans="1:17" ht="36" customHeight="1" x14ac:dyDescent="0.25">
      <c r="A4" s="41">
        <v>56</v>
      </c>
      <c r="B4" s="40" t="s">
        <v>319</v>
      </c>
      <c r="C4" s="41" t="s">
        <v>151</v>
      </c>
      <c r="D4" s="41">
        <v>3</v>
      </c>
      <c r="E4" s="40" t="s">
        <v>131</v>
      </c>
      <c r="G4" s="41">
        <v>113</v>
      </c>
      <c r="I4" s="43">
        <f t="shared" si="0"/>
        <v>2000000</v>
      </c>
      <c r="J4" s="44">
        <v>0</v>
      </c>
      <c r="K4" s="45">
        <f t="shared" si="1"/>
        <v>2000000</v>
      </c>
      <c r="L4" s="43">
        <v>0</v>
      </c>
      <c r="M4" s="43">
        <v>2000000</v>
      </c>
      <c r="N4" s="43">
        <f t="shared" si="2"/>
        <v>2000000</v>
      </c>
      <c r="O4" s="42" t="s">
        <v>394</v>
      </c>
      <c r="P4" s="40" t="s">
        <v>337</v>
      </c>
      <c r="Q4" s="40" t="s">
        <v>396</v>
      </c>
    </row>
    <row r="5" spans="1:17" ht="36" customHeight="1" x14ac:dyDescent="0.25">
      <c r="A5" s="41">
        <v>57</v>
      </c>
      <c r="B5" s="40" t="s">
        <v>85</v>
      </c>
      <c r="C5" s="41" t="s">
        <v>155</v>
      </c>
      <c r="D5" s="41">
        <v>3</v>
      </c>
      <c r="E5" s="40" t="s">
        <v>131</v>
      </c>
      <c r="F5" s="41">
        <v>12</v>
      </c>
      <c r="I5" s="43">
        <f t="shared" si="0"/>
        <v>250000</v>
      </c>
      <c r="J5" s="44">
        <v>0</v>
      </c>
      <c r="K5" s="45">
        <f t="shared" si="1"/>
        <v>250000</v>
      </c>
      <c r="L5" s="43">
        <v>0</v>
      </c>
      <c r="M5" s="43">
        <v>250000</v>
      </c>
      <c r="N5" s="43">
        <f t="shared" si="2"/>
        <v>250000</v>
      </c>
      <c r="O5" s="42"/>
      <c r="P5" s="40" t="s">
        <v>137</v>
      </c>
    </row>
    <row r="6" spans="1:17" ht="24" customHeight="1" x14ac:dyDescent="0.25">
      <c r="A6" s="41">
        <v>58</v>
      </c>
      <c r="B6" s="40" t="s">
        <v>92</v>
      </c>
      <c r="C6" s="41" t="s">
        <v>155</v>
      </c>
      <c r="D6" s="41">
        <v>2</v>
      </c>
      <c r="E6" s="40" t="s">
        <v>131</v>
      </c>
      <c r="F6" s="41">
        <v>52</v>
      </c>
      <c r="G6" s="41">
        <v>713</v>
      </c>
      <c r="H6" s="42">
        <v>412</v>
      </c>
      <c r="I6" s="43">
        <f t="shared" si="0"/>
        <v>1700000</v>
      </c>
      <c r="J6" s="44">
        <v>0</v>
      </c>
      <c r="K6" s="45">
        <f t="shared" si="1"/>
        <v>1700000</v>
      </c>
      <c r="L6" s="43">
        <v>0</v>
      </c>
      <c r="M6" s="43">
        <v>1700000</v>
      </c>
      <c r="N6" s="43">
        <f t="shared" si="2"/>
        <v>1700000</v>
      </c>
      <c r="O6" s="42"/>
      <c r="P6" s="40" t="s">
        <v>144</v>
      </c>
    </row>
    <row r="7" spans="1:17" ht="36" customHeight="1" x14ac:dyDescent="0.25">
      <c r="A7" s="41">
        <v>59</v>
      </c>
      <c r="B7" s="40" t="s">
        <v>259</v>
      </c>
      <c r="C7" s="41" t="s">
        <v>153</v>
      </c>
      <c r="D7" s="41">
        <v>1</v>
      </c>
      <c r="E7" s="40" t="s">
        <v>131</v>
      </c>
      <c r="G7" s="41">
        <v>412</v>
      </c>
      <c r="I7" s="43">
        <f t="shared" si="0"/>
        <v>325000</v>
      </c>
      <c r="J7" s="44">
        <v>0</v>
      </c>
      <c r="K7" s="45">
        <f t="shared" si="1"/>
        <v>325000</v>
      </c>
      <c r="L7" s="43">
        <v>0</v>
      </c>
      <c r="M7" s="43">
        <v>325000</v>
      </c>
      <c r="N7" s="43">
        <f t="shared" si="2"/>
        <v>325000</v>
      </c>
      <c r="O7" s="42">
        <v>2015</v>
      </c>
      <c r="P7" s="40" t="s">
        <v>295</v>
      </c>
      <c r="Q7" s="40" t="s">
        <v>397</v>
      </c>
    </row>
    <row r="8" spans="1:17" ht="48" customHeight="1" x14ac:dyDescent="0.25">
      <c r="A8" s="41">
        <v>60</v>
      </c>
      <c r="B8" s="40" t="s">
        <v>19</v>
      </c>
      <c r="C8" s="41" t="s">
        <v>160</v>
      </c>
      <c r="D8" s="41">
        <v>1</v>
      </c>
      <c r="E8" s="40" t="s">
        <v>131</v>
      </c>
      <c r="F8" s="41">
        <v>12</v>
      </c>
      <c r="G8" s="41">
        <v>419</v>
      </c>
      <c r="I8" s="43">
        <f t="shared" si="0"/>
        <v>1500000</v>
      </c>
      <c r="J8" s="44">
        <v>189194</v>
      </c>
      <c r="K8" s="45">
        <f t="shared" si="1"/>
        <v>1310806</v>
      </c>
      <c r="L8" s="43">
        <v>0</v>
      </c>
      <c r="M8" s="43">
        <v>1500000</v>
      </c>
      <c r="N8" s="43">
        <f t="shared" si="2"/>
        <v>1500000</v>
      </c>
      <c r="O8" s="42">
        <v>2012</v>
      </c>
      <c r="P8" s="40" t="s">
        <v>296</v>
      </c>
    </row>
    <row r="9" spans="1:17" ht="24" customHeight="1" x14ac:dyDescent="0.25">
      <c r="A9" s="41">
        <v>61</v>
      </c>
      <c r="B9" s="40" t="s">
        <v>84</v>
      </c>
      <c r="C9" s="41" t="s">
        <v>160</v>
      </c>
      <c r="D9" s="41">
        <v>2</v>
      </c>
      <c r="E9" s="40" t="s">
        <v>131</v>
      </c>
      <c r="F9" s="41">
        <v>8</v>
      </c>
      <c r="G9" s="41">
        <v>412</v>
      </c>
      <c r="I9" s="43">
        <f t="shared" si="0"/>
        <v>130000</v>
      </c>
      <c r="J9" s="44">
        <v>0</v>
      </c>
      <c r="K9" s="45">
        <f t="shared" si="1"/>
        <v>130000</v>
      </c>
      <c r="L9" s="43">
        <v>0</v>
      </c>
      <c r="M9" s="43">
        <v>130000</v>
      </c>
      <c r="N9" s="43">
        <f t="shared" si="2"/>
        <v>130000</v>
      </c>
      <c r="O9" s="42"/>
      <c r="P9" s="40" t="s">
        <v>136</v>
      </c>
    </row>
    <row r="10" spans="1:17" ht="48" customHeight="1" x14ac:dyDescent="0.25">
      <c r="A10" s="41">
        <v>62</v>
      </c>
      <c r="B10" s="40" t="s">
        <v>20</v>
      </c>
      <c r="C10" s="41" t="s">
        <v>157</v>
      </c>
      <c r="D10" s="41">
        <v>2</v>
      </c>
      <c r="E10" s="40" t="s">
        <v>131</v>
      </c>
      <c r="G10" s="41">
        <v>415</v>
      </c>
      <c r="H10" s="42">
        <v>417</v>
      </c>
      <c r="I10" s="43">
        <f t="shared" si="0"/>
        <v>230000</v>
      </c>
      <c r="J10" s="44">
        <v>0</v>
      </c>
      <c r="K10" s="45">
        <f t="shared" si="1"/>
        <v>230000</v>
      </c>
      <c r="L10" s="43">
        <v>0</v>
      </c>
      <c r="M10" s="43">
        <v>230000</v>
      </c>
      <c r="N10" s="43">
        <f t="shared" si="2"/>
        <v>230000</v>
      </c>
      <c r="O10" s="42"/>
      <c r="P10" s="40" t="s">
        <v>21</v>
      </c>
    </row>
    <row r="11" spans="1:17" ht="33.75" x14ac:dyDescent="0.25">
      <c r="A11" s="41">
        <v>63</v>
      </c>
      <c r="B11" s="40" t="s">
        <v>124</v>
      </c>
      <c r="C11" s="41" t="s">
        <v>157</v>
      </c>
      <c r="D11" s="41">
        <v>3</v>
      </c>
      <c r="E11" s="40" t="s">
        <v>131</v>
      </c>
      <c r="F11" s="41">
        <v>2</v>
      </c>
      <c r="G11" s="41">
        <v>419</v>
      </c>
      <c r="I11" s="43">
        <f t="shared" si="0"/>
        <v>8000</v>
      </c>
      <c r="J11" s="44">
        <v>0</v>
      </c>
      <c r="K11" s="45">
        <f t="shared" si="1"/>
        <v>8000</v>
      </c>
      <c r="L11" s="43">
        <v>4000</v>
      </c>
      <c r="M11" s="43">
        <v>4000</v>
      </c>
      <c r="N11" s="43">
        <f t="shared" si="2"/>
        <v>8000</v>
      </c>
      <c r="O11" s="42"/>
      <c r="P11" s="40" t="s">
        <v>217</v>
      </c>
    </row>
    <row r="12" spans="1:17" ht="33.75" x14ac:dyDescent="0.25">
      <c r="A12" s="41">
        <v>64</v>
      </c>
      <c r="B12" s="40" t="s">
        <v>126</v>
      </c>
      <c r="C12" s="41" t="s">
        <v>156</v>
      </c>
      <c r="D12" s="41">
        <v>4</v>
      </c>
      <c r="E12" s="40" t="s">
        <v>340</v>
      </c>
      <c r="F12" s="41">
        <v>2</v>
      </c>
      <c r="G12" s="41">
        <v>111</v>
      </c>
      <c r="I12" s="43">
        <f t="shared" si="0"/>
        <v>0</v>
      </c>
      <c r="J12" s="44">
        <v>0</v>
      </c>
      <c r="K12" s="45">
        <f t="shared" si="1"/>
        <v>0</v>
      </c>
      <c r="L12" s="43">
        <v>0</v>
      </c>
      <c r="M12" s="43">
        <v>0</v>
      </c>
      <c r="N12" s="43">
        <f t="shared" si="2"/>
        <v>0</v>
      </c>
      <c r="O12" s="42"/>
      <c r="P12" s="40" t="s">
        <v>206</v>
      </c>
    </row>
    <row r="13" spans="1:17" ht="22.5" x14ac:dyDescent="0.25">
      <c r="A13" s="41">
        <v>65</v>
      </c>
      <c r="B13" s="40" t="s">
        <v>342</v>
      </c>
      <c r="C13" s="41" t="s">
        <v>155</v>
      </c>
      <c r="D13" s="41">
        <v>2</v>
      </c>
      <c r="E13" s="40" t="s">
        <v>340</v>
      </c>
      <c r="G13" s="41">
        <v>113</v>
      </c>
      <c r="I13" s="43">
        <f t="shared" si="0"/>
        <v>200000</v>
      </c>
      <c r="J13" s="44">
        <v>0</v>
      </c>
      <c r="K13" s="45">
        <f t="shared" si="1"/>
        <v>200000</v>
      </c>
      <c r="L13" s="43">
        <v>0</v>
      </c>
      <c r="M13" s="43">
        <v>200000</v>
      </c>
      <c r="N13" s="43">
        <f t="shared" si="2"/>
        <v>200000</v>
      </c>
      <c r="O13" s="42"/>
      <c r="P13" s="40" t="s">
        <v>5</v>
      </c>
    </row>
    <row r="14" spans="1:17" ht="22.5" x14ac:dyDescent="0.25">
      <c r="A14" s="41">
        <v>66</v>
      </c>
      <c r="B14" s="40" t="s">
        <v>341</v>
      </c>
      <c r="C14" s="41" t="s">
        <v>155</v>
      </c>
      <c r="D14" s="41">
        <v>2</v>
      </c>
      <c r="E14" s="40" t="s">
        <v>340</v>
      </c>
      <c r="G14" s="41">
        <v>113</v>
      </c>
      <c r="I14" s="43">
        <f t="shared" si="0"/>
        <v>500000</v>
      </c>
      <c r="J14" s="44">
        <v>0</v>
      </c>
      <c r="K14" s="45">
        <f t="shared" si="1"/>
        <v>500000</v>
      </c>
      <c r="L14" s="43">
        <v>0</v>
      </c>
      <c r="M14" s="43">
        <v>500000</v>
      </c>
      <c r="N14" s="43">
        <f t="shared" si="2"/>
        <v>500000</v>
      </c>
      <c r="O14" s="42"/>
      <c r="P14" s="40" t="s">
        <v>5</v>
      </c>
    </row>
    <row r="15" spans="1:17" x14ac:dyDescent="0.25">
      <c r="A15" s="41">
        <v>67</v>
      </c>
      <c r="B15" s="40" t="s">
        <v>373</v>
      </c>
      <c r="C15" s="41" t="s">
        <v>155</v>
      </c>
      <c r="D15" s="41">
        <v>2</v>
      </c>
      <c r="E15" s="40" t="s">
        <v>340</v>
      </c>
      <c r="I15" s="43">
        <f t="shared" si="0"/>
        <v>0</v>
      </c>
      <c r="J15" s="44">
        <v>0</v>
      </c>
      <c r="K15" s="45">
        <f t="shared" si="1"/>
        <v>0</v>
      </c>
      <c r="L15" s="43">
        <v>0</v>
      </c>
      <c r="M15" s="43">
        <v>0</v>
      </c>
      <c r="N15" s="43">
        <v>0</v>
      </c>
      <c r="O15" s="42"/>
      <c r="P15" s="40" t="s">
        <v>374</v>
      </c>
    </row>
    <row r="16" spans="1:17" ht="22.5" x14ac:dyDescent="0.25">
      <c r="A16" s="41">
        <v>68</v>
      </c>
      <c r="B16" s="40" t="s">
        <v>350</v>
      </c>
      <c r="C16" s="41" t="s">
        <v>153</v>
      </c>
      <c r="D16" s="41">
        <v>2</v>
      </c>
      <c r="E16" s="40" t="s">
        <v>340</v>
      </c>
      <c r="G16" s="41">
        <v>412</v>
      </c>
      <c r="I16" s="43">
        <f t="shared" si="0"/>
        <v>350000</v>
      </c>
      <c r="J16" s="44">
        <v>0</v>
      </c>
      <c r="K16" s="45">
        <f t="shared" si="1"/>
        <v>350000</v>
      </c>
      <c r="L16" s="43">
        <v>0</v>
      </c>
      <c r="M16" s="43">
        <v>350000</v>
      </c>
      <c r="N16" s="43">
        <f t="shared" ref="N16:N47" si="3">L16+M16</f>
        <v>350000</v>
      </c>
      <c r="O16" s="42"/>
    </row>
    <row r="17" spans="1:17" x14ac:dyDescent="0.25">
      <c r="A17" s="41">
        <v>69</v>
      </c>
      <c r="B17" s="40" t="s">
        <v>349</v>
      </c>
      <c r="C17" s="41" t="s">
        <v>153</v>
      </c>
      <c r="D17" s="41">
        <v>2</v>
      </c>
      <c r="E17" s="40" t="s">
        <v>340</v>
      </c>
      <c r="F17" s="41">
        <v>16</v>
      </c>
      <c r="G17" s="41">
        <v>4331</v>
      </c>
      <c r="I17" s="43">
        <f t="shared" si="0"/>
        <v>400000</v>
      </c>
      <c r="J17" s="44">
        <v>0</v>
      </c>
      <c r="K17" s="45">
        <f t="shared" si="1"/>
        <v>400000</v>
      </c>
      <c r="L17" s="43">
        <v>0</v>
      </c>
      <c r="M17" s="43">
        <v>400000</v>
      </c>
      <c r="N17" s="43">
        <f t="shared" si="3"/>
        <v>400000</v>
      </c>
      <c r="O17" s="42"/>
    </row>
    <row r="18" spans="1:17" ht="33.75" x14ac:dyDescent="0.25">
      <c r="A18" s="41">
        <v>70</v>
      </c>
      <c r="B18" s="40" t="s">
        <v>25</v>
      </c>
      <c r="C18" s="41" t="s">
        <v>177</v>
      </c>
      <c r="D18" s="41">
        <v>4</v>
      </c>
      <c r="E18" s="40" t="s">
        <v>340</v>
      </c>
      <c r="F18" s="41">
        <v>2</v>
      </c>
      <c r="G18" s="41">
        <v>419</v>
      </c>
      <c r="I18" s="43">
        <f t="shared" si="0"/>
        <v>20000</v>
      </c>
      <c r="J18" s="44">
        <v>0</v>
      </c>
      <c r="K18" s="45">
        <f t="shared" si="1"/>
        <v>20000</v>
      </c>
      <c r="L18" s="43">
        <v>0</v>
      </c>
      <c r="M18" s="43">
        <v>20000</v>
      </c>
      <c r="N18" s="43">
        <f t="shared" si="3"/>
        <v>20000</v>
      </c>
      <c r="O18" s="42"/>
      <c r="P18" s="40" t="s">
        <v>26</v>
      </c>
    </row>
    <row r="19" spans="1:17" ht="22.5" x14ac:dyDescent="0.25">
      <c r="A19" s="41">
        <v>71</v>
      </c>
      <c r="B19" s="40" t="s">
        <v>181</v>
      </c>
      <c r="C19" s="41" t="s">
        <v>180</v>
      </c>
      <c r="D19" s="41">
        <v>2</v>
      </c>
      <c r="E19" s="40" t="s">
        <v>340</v>
      </c>
      <c r="F19" s="41">
        <v>2</v>
      </c>
      <c r="G19" s="41">
        <v>113</v>
      </c>
      <c r="I19" s="43">
        <f t="shared" si="0"/>
        <v>1500</v>
      </c>
      <c r="J19" s="44">
        <v>0</v>
      </c>
      <c r="K19" s="45">
        <f t="shared" si="1"/>
        <v>1500</v>
      </c>
      <c r="L19" s="43">
        <v>0</v>
      </c>
      <c r="M19" s="43">
        <v>1500</v>
      </c>
      <c r="N19" s="43">
        <f t="shared" si="3"/>
        <v>1500</v>
      </c>
      <c r="O19" s="42"/>
      <c r="P19" s="40" t="s">
        <v>197</v>
      </c>
    </row>
    <row r="20" spans="1:17" ht="22.5" x14ac:dyDescent="0.25">
      <c r="A20" s="41">
        <v>72</v>
      </c>
      <c r="B20" s="40" t="s">
        <v>58</v>
      </c>
      <c r="C20" s="41" t="s">
        <v>388</v>
      </c>
      <c r="D20" s="41">
        <v>3</v>
      </c>
      <c r="E20" s="40" t="s">
        <v>390</v>
      </c>
      <c r="G20" s="41">
        <v>113</v>
      </c>
      <c r="I20" s="43">
        <v>100</v>
      </c>
      <c r="J20" s="44">
        <v>0</v>
      </c>
      <c r="K20" s="45">
        <f t="shared" si="1"/>
        <v>100</v>
      </c>
      <c r="L20" s="43">
        <v>0</v>
      </c>
      <c r="M20" s="43">
        <v>0</v>
      </c>
      <c r="N20" s="43">
        <f t="shared" si="3"/>
        <v>0</v>
      </c>
      <c r="O20" s="42"/>
    </row>
    <row r="21" spans="1:17" ht="22.5" x14ac:dyDescent="0.25">
      <c r="A21" s="41">
        <v>73</v>
      </c>
      <c r="B21" s="40" t="s">
        <v>114</v>
      </c>
      <c r="C21" s="41" t="s">
        <v>156</v>
      </c>
      <c r="D21" s="41">
        <v>2</v>
      </c>
      <c r="E21" s="40" t="s">
        <v>370</v>
      </c>
      <c r="F21" s="41">
        <v>6</v>
      </c>
      <c r="G21" s="41">
        <v>113</v>
      </c>
      <c r="I21" s="43">
        <f>N21</f>
        <v>350000</v>
      </c>
      <c r="J21" s="44">
        <v>0</v>
      </c>
      <c r="K21" s="45">
        <f t="shared" si="1"/>
        <v>350000</v>
      </c>
      <c r="L21" s="43">
        <v>0</v>
      </c>
      <c r="M21" s="43">
        <v>350000</v>
      </c>
      <c r="N21" s="43">
        <f t="shared" si="3"/>
        <v>350000</v>
      </c>
      <c r="O21" s="42"/>
      <c r="P21" s="40" t="s">
        <v>233</v>
      </c>
    </row>
    <row r="22" spans="1:17" ht="33.75" x14ac:dyDescent="0.25">
      <c r="A22" s="41">
        <v>74</v>
      </c>
      <c r="B22" s="40" t="s">
        <v>62</v>
      </c>
      <c r="C22" s="41" t="s">
        <v>388</v>
      </c>
      <c r="D22" s="41">
        <v>2</v>
      </c>
      <c r="E22" s="40" t="s">
        <v>376</v>
      </c>
      <c r="G22" s="41">
        <v>113</v>
      </c>
      <c r="I22" s="43">
        <v>70000</v>
      </c>
      <c r="J22" s="44">
        <v>0</v>
      </c>
      <c r="K22" s="45">
        <f t="shared" si="1"/>
        <v>70000</v>
      </c>
      <c r="L22" s="43">
        <v>0</v>
      </c>
      <c r="M22" s="43">
        <v>0</v>
      </c>
      <c r="N22" s="43">
        <f t="shared" si="3"/>
        <v>0</v>
      </c>
      <c r="O22" s="42"/>
    </row>
    <row r="23" spans="1:17" ht="22.5" x14ac:dyDescent="0.25">
      <c r="A23" s="41">
        <v>75</v>
      </c>
      <c r="B23" s="40" t="s">
        <v>59</v>
      </c>
      <c r="C23" s="41" t="s">
        <v>388</v>
      </c>
      <c r="D23" s="41">
        <v>2</v>
      </c>
      <c r="E23" s="40" t="s">
        <v>376</v>
      </c>
      <c r="G23" s="41">
        <v>113</v>
      </c>
      <c r="I23" s="43">
        <v>2500</v>
      </c>
      <c r="J23" s="44">
        <v>0</v>
      </c>
      <c r="K23" s="45">
        <f t="shared" si="1"/>
        <v>2500</v>
      </c>
      <c r="L23" s="43">
        <v>0</v>
      </c>
      <c r="M23" s="43">
        <v>0</v>
      </c>
      <c r="N23" s="43">
        <f t="shared" si="3"/>
        <v>0</v>
      </c>
      <c r="O23" s="42"/>
    </row>
    <row r="24" spans="1:17" ht="56.25" x14ac:dyDescent="0.25">
      <c r="A24" s="41">
        <v>76</v>
      </c>
      <c r="B24" s="40" t="s">
        <v>246</v>
      </c>
      <c r="C24" s="41" t="s">
        <v>150</v>
      </c>
      <c r="D24" s="41">
        <v>2</v>
      </c>
      <c r="E24" s="40" t="s">
        <v>320</v>
      </c>
      <c r="F24" s="41">
        <v>4</v>
      </c>
      <c r="G24" s="41">
        <v>113</v>
      </c>
      <c r="I24" s="43">
        <f t="shared" ref="I24:I55" si="4">N24</f>
        <v>300</v>
      </c>
      <c r="J24" s="44">
        <v>0</v>
      </c>
      <c r="K24" s="45">
        <f t="shared" si="1"/>
        <v>300</v>
      </c>
      <c r="L24" s="43">
        <v>300</v>
      </c>
      <c r="M24" s="43">
        <v>0</v>
      </c>
      <c r="N24" s="43">
        <f t="shared" si="3"/>
        <v>300</v>
      </c>
      <c r="O24" s="42" t="s">
        <v>392</v>
      </c>
      <c r="P24" s="40" t="s">
        <v>321</v>
      </c>
    </row>
    <row r="25" spans="1:17" ht="33.75" x14ac:dyDescent="0.25">
      <c r="A25" s="41">
        <v>77</v>
      </c>
      <c r="B25" s="40" t="s">
        <v>327</v>
      </c>
      <c r="C25" s="41" t="s">
        <v>156</v>
      </c>
      <c r="D25" s="41">
        <v>1</v>
      </c>
      <c r="E25" s="40" t="s">
        <v>320</v>
      </c>
      <c r="F25" s="41">
        <v>5</v>
      </c>
      <c r="G25" s="41">
        <v>113</v>
      </c>
      <c r="I25" s="43">
        <f t="shared" si="4"/>
        <v>200000</v>
      </c>
      <c r="J25" s="44">
        <v>0</v>
      </c>
      <c r="K25" s="45">
        <f t="shared" si="1"/>
        <v>200000</v>
      </c>
      <c r="L25" s="43">
        <v>200000</v>
      </c>
      <c r="M25" s="43">
        <v>0</v>
      </c>
      <c r="N25" s="43">
        <f t="shared" si="3"/>
        <v>200000</v>
      </c>
      <c r="O25" s="42" t="s">
        <v>375</v>
      </c>
      <c r="P25" s="40" t="s">
        <v>335</v>
      </c>
      <c r="Q25" s="40" t="s">
        <v>399</v>
      </c>
    </row>
    <row r="26" spans="1:17" ht="45" x14ac:dyDescent="0.25">
      <c r="A26" s="41">
        <v>78</v>
      </c>
      <c r="B26" s="40" t="s">
        <v>7</v>
      </c>
      <c r="C26" s="41" t="s">
        <v>155</v>
      </c>
      <c r="D26" s="41">
        <v>4</v>
      </c>
      <c r="E26" s="40" t="s">
        <v>320</v>
      </c>
      <c r="F26" s="41">
        <v>2</v>
      </c>
      <c r="G26" s="41">
        <v>111</v>
      </c>
      <c r="I26" s="43">
        <f t="shared" si="4"/>
        <v>0</v>
      </c>
      <c r="J26" s="44">
        <v>0</v>
      </c>
      <c r="K26" s="45">
        <f t="shared" si="1"/>
        <v>0</v>
      </c>
      <c r="L26" s="43">
        <v>0</v>
      </c>
      <c r="M26" s="43">
        <v>0</v>
      </c>
      <c r="N26" s="43">
        <f t="shared" si="3"/>
        <v>0</v>
      </c>
      <c r="O26" s="42"/>
      <c r="P26" s="40" t="s">
        <v>8</v>
      </c>
      <c r="Q26" s="40" t="s">
        <v>398</v>
      </c>
    </row>
    <row r="27" spans="1:17" ht="22.5" x14ac:dyDescent="0.25">
      <c r="A27" s="41">
        <v>79</v>
      </c>
      <c r="B27" s="40" t="s">
        <v>11</v>
      </c>
      <c r="C27" s="41" t="s">
        <v>155</v>
      </c>
      <c r="D27" s="41">
        <v>2</v>
      </c>
      <c r="E27" s="40" t="s">
        <v>369</v>
      </c>
      <c r="F27" s="41">
        <v>3</v>
      </c>
      <c r="G27" s="41">
        <v>412</v>
      </c>
      <c r="I27" s="43">
        <f t="shared" si="4"/>
        <v>0</v>
      </c>
      <c r="J27" s="44">
        <v>0</v>
      </c>
      <c r="K27" s="45">
        <f t="shared" si="1"/>
        <v>0</v>
      </c>
      <c r="L27" s="43">
        <v>0</v>
      </c>
      <c r="M27" s="43">
        <v>0</v>
      </c>
      <c r="N27" s="43">
        <f t="shared" si="3"/>
        <v>0</v>
      </c>
      <c r="O27" s="42"/>
      <c r="P27" s="40" t="s">
        <v>12</v>
      </c>
      <c r="Q27" s="40" t="s">
        <v>398</v>
      </c>
    </row>
    <row r="28" spans="1:17" ht="56.25" x14ac:dyDescent="0.25">
      <c r="A28" s="41">
        <v>80</v>
      </c>
      <c r="B28" s="40" t="s">
        <v>37</v>
      </c>
      <c r="C28" s="41" t="s">
        <v>155</v>
      </c>
      <c r="D28" s="41">
        <v>1</v>
      </c>
      <c r="E28" s="40" t="s">
        <v>320</v>
      </c>
      <c r="F28" s="41">
        <v>8</v>
      </c>
      <c r="G28" s="41">
        <v>419</v>
      </c>
      <c r="I28" s="43">
        <f t="shared" si="4"/>
        <v>20000</v>
      </c>
      <c r="J28" s="44">
        <v>0</v>
      </c>
      <c r="K28" s="45">
        <f t="shared" si="1"/>
        <v>20000</v>
      </c>
      <c r="L28" s="43">
        <v>0</v>
      </c>
      <c r="M28" s="43">
        <v>20000</v>
      </c>
      <c r="N28" s="43">
        <f t="shared" si="3"/>
        <v>20000</v>
      </c>
      <c r="O28" s="42" t="s">
        <v>393</v>
      </c>
      <c r="P28" s="40" t="s">
        <v>234</v>
      </c>
    </row>
    <row r="29" spans="1:17" ht="33.75" x14ac:dyDescent="0.25">
      <c r="A29" s="41">
        <v>81</v>
      </c>
      <c r="B29" s="40" t="s">
        <v>116</v>
      </c>
      <c r="C29" s="41" t="s">
        <v>155</v>
      </c>
      <c r="D29" s="41">
        <v>2</v>
      </c>
      <c r="E29" s="40" t="s">
        <v>369</v>
      </c>
      <c r="F29" s="41">
        <v>4</v>
      </c>
      <c r="G29" s="41">
        <v>419</v>
      </c>
      <c r="I29" s="43">
        <f t="shared" si="4"/>
        <v>100000</v>
      </c>
      <c r="J29" s="44">
        <v>0</v>
      </c>
      <c r="K29" s="45">
        <f t="shared" si="1"/>
        <v>100000</v>
      </c>
      <c r="L29" s="43">
        <v>0</v>
      </c>
      <c r="M29" s="43">
        <v>100000</v>
      </c>
      <c r="N29" s="43">
        <f t="shared" si="3"/>
        <v>100000</v>
      </c>
      <c r="O29" s="42"/>
      <c r="P29" s="40" t="s">
        <v>201</v>
      </c>
    </row>
    <row r="30" spans="1:17" ht="33.75" x14ac:dyDescent="0.25">
      <c r="A30" s="41">
        <v>82</v>
      </c>
      <c r="B30" s="40" t="s">
        <v>204</v>
      </c>
      <c r="C30" s="41" t="s">
        <v>155</v>
      </c>
      <c r="D30" s="41">
        <v>2</v>
      </c>
      <c r="E30" s="40" t="s">
        <v>369</v>
      </c>
      <c r="F30" s="41">
        <v>52</v>
      </c>
      <c r="G30" s="41">
        <v>113</v>
      </c>
      <c r="I30" s="43">
        <f t="shared" si="4"/>
        <v>31200</v>
      </c>
      <c r="J30" s="44">
        <v>0</v>
      </c>
      <c r="K30" s="45">
        <f t="shared" si="1"/>
        <v>31200</v>
      </c>
      <c r="L30" s="43">
        <v>0</v>
      </c>
      <c r="M30" s="43">
        <v>31200</v>
      </c>
      <c r="N30" s="43">
        <f t="shared" si="3"/>
        <v>31200</v>
      </c>
      <c r="O30" s="42" t="s">
        <v>393</v>
      </c>
      <c r="P30" s="40" t="s">
        <v>205</v>
      </c>
    </row>
    <row r="31" spans="1:17" ht="22.5" x14ac:dyDescent="0.25">
      <c r="A31" s="41">
        <v>83</v>
      </c>
      <c r="B31" s="40" t="s">
        <v>119</v>
      </c>
      <c r="C31" s="41" t="s">
        <v>155</v>
      </c>
      <c r="D31" s="41">
        <v>2</v>
      </c>
      <c r="E31" s="40" t="s">
        <v>320</v>
      </c>
      <c r="F31" s="41">
        <v>52</v>
      </c>
      <c r="G31" s="41">
        <v>113</v>
      </c>
      <c r="I31" s="43">
        <f t="shared" si="4"/>
        <v>250000</v>
      </c>
      <c r="J31" s="44">
        <v>0</v>
      </c>
      <c r="K31" s="45">
        <f t="shared" si="1"/>
        <v>250000</v>
      </c>
      <c r="L31" s="43">
        <v>250000</v>
      </c>
      <c r="M31" s="43">
        <v>0</v>
      </c>
      <c r="N31" s="43">
        <f t="shared" si="3"/>
        <v>250000</v>
      </c>
      <c r="O31" s="42" t="s">
        <v>392</v>
      </c>
      <c r="P31" s="40" t="s">
        <v>345</v>
      </c>
    </row>
    <row r="32" spans="1:17" ht="56.25" x14ac:dyDescent="0.25">
      <c r="A32" s="41">
        <v>84</v>
      </c>
      <c r="B32" s="40" t="s">
        <v>22</v>
      </c>
      <c r="C32" s="41" t="s">
        <v>178</v>
      </c>
      <c r="D32" s="41">
        <v>3</v>
      </c>
      <c r="E32" s="40" t="s">
        <v>320</v>
      </c>
      <c r="F32" s="41">
        <v>1</v>
      </c>
      <c r="G32" s="41">
        <v>111</v>
      </c>
      <c r="I32" s="43">
        <f t="shared" si="4"/>
        <v>2000</v>
      </c>
      <c r="J32" s="44">
        <v>0</v>
      </c>
      <c r="K32" s="45">
        <f t="shared" si="1"/>
        <v>2000</v>
      </c>
      <c r="L32" s="43">
        <v>2000</v>
      </c>
      <c r="M32" s="43">
        <v>0</v>
      </c>
      <c r="N32" s="43">
        <f t="shared" si="3"/>
        <v>2000</v>
      </c>
      <c r="O32" s="42"/>
      <c r="P32" s="40" t="s">
        <v>23</v>
      </c>
      <c r="Q32" s="40" t="s">
        <v>400</v>
      </c>
    </row>
    <row r="33" spans="1:17" ht="22.5" x14ac:dyDescent="0.25">
      <c r="A33" s="41">
        <v>85</v>
      </c>
      <c r="B33" s="40" t="s">
        <v>90</v>
      </c>
      <c r="C33" s="41" t="s">
        <v>154</v>
      </c>
      <c r="D33" s="41">
        <v>1</v>
      </c>
      <c r="E33" s="40" t="s">
        <v>320</v>
      </c>
      <c r="G33" s="41">
        <v>412</v>
      </c>
      <c r="I33" s="43">
        <f t="shared" si="4"/>
        <v>6000</v>
      </c>
      <c r="J33" s="44">
        <v>0</v>
      </c>
      <c r="K33" s="45">
        <f t="shared" si="1"/>
        <v>6000</v>
      </c>
      <c r="L33" s="43">
        <v>6000</v>
      </c>
      <c r="M33" s="43">
        <v>0</v>
      </c>
      <c r="N33" s="43">
        <f t="shared" si="3"/>
        <v>6000</v>
      </c>
      <c r="O33" s="42" t="s">
        <v>418</v>
      </c>
      <c r="P33" s="40" t="s">
        <v>142</v>
      </c>
      <c r="Q33" s="40" t="s">
        <v>401</v>
      </c>
    </row>
    <row r="34" spans="1:17" ht="22.5" x14ac:dyDescent="0.25">
      <c r="A34" s="41">
        <v>86</v>
      </c>
      <c r="B34" s="40" t="s">
        <v>147</v>
      </c>
      <c r="C34" s="41" t="s">
        <v>154</v>
      </c>
      <c r="D34" s="41">
        <v>2</v>
      </c>
      <c r="E34" s="40" t="s">
        <v>369</v>
      </c>
      <c r="I34" s="43">
        <f t="shared" si="4"/>
        <v>0</v>
      </c>
      <c r="J34" s="44">
        <v>0</v>
      </c>
      <c r="K34" s="45">
        <f t="shared" ref="K34:K65" si="5">SUM(I34-J34)</f>
        <v>0</v>
      </c>
      <c r="L34" s="43">
        <v>0</v>
      </c>
      <c r="M34" s="43">
        <v>0</v>
      </c>
      <c r="N34" s="43">
        <f t="shared" si="3"/>
        <v>0</v>
      </c>
      <c r="O34" s="42"/>
      <c r="P34" s="40" t="s">
        <v>208</v>
      </c>
    </row>
    <row r="35" spans="1:17" ht="33.75" x14ac:dyDescent="0.25">
      <c r="A35" s="41">
        <v>87</v>
      </c>
      <c r="B35" s="40" t="s">
        <v>96</v>
      </c>
      <c r="C35" s="41" t="s">
        <v>159</v>
      </c>
      <c r="D35" s="41">
        <v>2</v>
      </c>
      <c r="E35" s="40" t="s">
        <v>320</v>
      </c>
      <c r="G35" s="41">
        <v>113</v>
      </c>
      <c r="I35" s="43">
        <f t="shared" si="4"/>
        <v>2500</v>
      </c>
      <c r="J35" s="44">
        <v>3208</v>
      </c>
      <c r="K35" s="45">
        <f t="shared" si="5"/>
        <v>-708</v>
      </c>
      <c r="L35" s="43">
        <v>2500</v>
      </c>
      <c r="M35" s="43">
        <v>0</v>
      </c>
      <c r="N35" s="43">
        <f t="shared" si="3"/>
        <v>2500</v>
      </c>
      <c r="O35" s="42">
        <v>2014</v>
      </c>
      <c r="P35" s="40" t="s">
        <v>331</v>
      </c>
    </row>
    <row r="36" spans="1:17" ht="45" x14ac:dyDescent="0.25">
      <c r="A36" s="41">
        <v>88</v>
      </c>
      <c r="B36" s="40" t="s">
        <v>348</v>
      </c>
      <c r="C36" s="41" t="s">
        <v>159</v>
      </c>
      <c r="D36" s="41">
        <v>2</v>
      </c>
      <c r="E36" s="40" t="s">
        <v>320</v>
      </c>
      <c r="G36" s="41">
        <v>113</v>
      </c>
      <c r="I36" s="43">
        <f t="shared" si="4"/>
        <v>10000000</v>
      </c>
      <c r="J36" s="44">
        <v>0</v>
      </c>
      <c r="K36" s="45">
        <f t="shared" si="5"/>
        <v>10000000</v>
      </c>
      <c r="L36" s="43">
        <v>0</v>
      </c>
      <c r="M36" s="43">
        <v>10000000</v>
      </c>
      <c r="N36" s="43">
        <f t="shared" si="3"/>
        <v>10000000</v>
      </c>
      <c r="O36" s="42"/>
      <c r="P36" s="40" t="s">
        <v>311</v>
      </c>
    </row>
    <row r="37" spans="1:17" ht="45" x14ac:dyDescent="0.25">
      <c r="A37" s="41">
        <v>89</v>
      </c>
      <c r="B37" s="40" t="s">
        <v>255</v>
      </c>
      <c r="C37" s="41" t="s">
        <v>167</v>
      </c>
      <c r="D37" s="41">
        <v>2</v>
      </c>
      <c r="E37" s="40" t="s">
        <v>320</v>
      </c>
      <c r="F37" s="41">
        <v>1</v>
      </c>
      <c r="G37" s="41">
        <v>113</v>
      </c>
      <c r="I37" s="43">
        <f t="shared" si="4"/>
        <v>40000</v>
      </c>
      <c r="J37" s="44">
        <v>0</v>
      </c>
      <c r="K37" s="45">
        <f t="shared" si="5"/>
        <v>40000</v>
      </c>
      <c r="L37" s="43">
        <v>40000</v>
      </c>
      <c r="M37" s="43">
        <v>0</v>
      </c>
      <c r="N37" s="43">
        <f t="shared" si="3"/>
        <v>40000</v>
      </c>
      <c r="O37" s="42"/>
      <c r="P37" s="40" t="s">
        <v>333</v>
      </c>
    </row>
    <row r="38" spans="1:17" ht="22.5" x14ac:dyDescent="0.25">
      <c r="A38" s="41">
        <v>90</v>
      </c>
      <c r="B38" s="40" t="s">
        <v>220</v>
      </c>
      <c r="C38" s="41" t="s">
        <v>160</v>
      </c>
      <c r="D38" s="41">
        <v>1</v>
      </c>
      <c r="E38" s="40" t="s">
        <v>369</v>
      </c>
      <c r="F38" s="41">
        <v>2</v>
      </c>
      <c r="G38" s="41">
        <v>111</v>
      </c>
      <c r="I38" s="43">
        <f t="shared" si="4"/>
        <v>2000</v>
      </c>
      <c r="J38" s="44">
        <v>0</v>
      </c>
      <c r="K38" s="45">
        <f t="shared" si="5"/>
        <v>2000</v>
      </c>
      <c r="L38" s="43">
        <v>2000</v>
      </c>
      <c r="M38" s="43">
        <v>0</v>
      </c>
      <c r="N38" s="43">
        <f t="shared" si="3"/>
        <v>2000</v>
      </c>
      <c r="O38" s="42"/>
      <c r="P38" s="40" t="s">
        <v>221</v>
      </c>
    </row>
    <row r="39" spans="1:17" ht="33.75" x14ac:dyDescent="0.25">
      <c r="A39" s="41">
        <v>91</v>
      </c>
      <c r="B39" s="40" t="s">
        <v>300</v>
      </c>
      <c r="C39" s="41" t="s">
        <v>162</v>
      </c>
      <c r="D39" s="41">
        <v>4</v>
      </c>
      <c r="E39" s="40" t="s">
        <v>320</v>
      </c>
      <c r="G39" s="41">
        <v>125</v>
      </c>
      <c r="I39" s="43">
        <f t="shared" si="4"/>
        <v>0</v>
      </c>
      <c r="J39" s="44">
        <v>0</v>
      </c>
      <c r="K39" s="45">
        <f t="shared" si="5"/>
        <v>0</v>
      </c>
      <c r="L39" s="43">
        <v>0</v>
      </c>
      <c r="M39" s="43">
        <v>0</v>
      </c>
      <c r="N39" s="43">
        <f t="shared" si="3"/>
        <v>0</v>
      </c>
      <c r="O39" s="42"/>
      <c r="P39" s="40" t="s">
        <v>301</v>
      </c>
    </row>
    <row r="40" spans="1:17" ht="33.75" x14ac:dyDescent="0.25">
      <c r="A40" s="41">
        <v>92</v>
      </c>
      <c r="B40" s="40" t="s">
        <v>431</v>
      </c>
      <c r="C40" s="41" t="s">
        <v>173</v>
      </c>
      <c r="D40" s="41">
        <v>1</v>
      </c>
      <c r="E40" s="40" t="s">
        <v>320</v>
      </c>
      <c r="G40" s="41">
        <v>419</v>
      </c>
      <c r="I40" s="43">
        <f t="shared" si="4"/>
        <v>10000</v>
      </c>
      <c r="J40" s="44">
        <v>0</v>
      </c>
      <c r="K40" s="45">
        <f t="shared" si="5"/>
        <v>10000</v>
      </c>
      <c r="L40" s="43">
        <v>10000</v>
      </c>
      <c r="M40" s="43">
        <v>0</v>
      </c>
      <c r="N40" s="43">
        <f t="shared" si="3"/>
        <v>10000</v>
      </c>
      <c r="O40" s="42">
        <v>2015</v>
      </c>
      <c r="P40" s="40" t="s">
        <v>273</v>
      </c>
      <c r="Q40" s="40" t="s">
        <v>403</v>
      </c>
    </row>
    <row r="41" spans="1:17" ht="22.5" x14ac:dyDescent="0.25">
      <c r="A41" s="41">
        <v>93</v>
      </c>
      <c r="B41" s="40" t="s">
        <v>14</v>
      </c>
      <c r="C41" s="41" t="s">
        <v>173</v>
      </c>
      <c r="D41" s="41">
        <v>2</v>
      </c>
      <c r="E41" s="40" t="s">
        <v>320</v>
      </c>
      <c r="G41" s="41">
        <v>419</v>
      </c>
      <c r="I41" s="43">
        <f t="shared" si="4"/>
        <v>100000</v>
      </c>
      <c r="J41" s="44">
        <v>0</v>
      </c>
      <c r="K41" s="45">
        <f t="shared" si="5"/>
        <v>100000</v>
      </c>
      <c r="L41" s="43">
        <v>100000</v>
      </c>
      <c r="M41" s="43">
        <v>0</v>
      </c>
      <c r="N41" s="43">
        <f t="shared" si="3"/>
        <v>100000</v>
      </c>
      <c r="O41" s="42">
        <v>2015</v>
      </c>
      <c r="P41" s="40" t="s">
        <v>254</v>
      </c>
      <c r="Q41" s="40" t="s">
        <v>402</v>
      </c>
    </row>
    <row r="42" spans="1:17" ht="22.5" x14ac:dyDescent="0.25">
      <c r="A42" s="41">
        <v>94</v>
      </c>
      <c r="B42" s="40" t="s">
        <v>74</v>
      </c>
      <c r="C42" s="41" t="s">
        <v>173</v>
      </c>
      <c r="D42" s="41">
        <v>1</v>
      </c>
      <c r="E42" s="40" t="s">
        <v>320</v>
      </c>
      <c r="F42" s="41">
        <v>1</v>
      </c>
      <c r="G42" s="41">
        <v>419</v>
      </c>
      <c r="I42" s="43">
        <f t="shared" si="4"/>
        <v>50000</v>
      </c>
      <c r="J42" s="44">
        <v>0</v>
      </c>
      <c r="K42" s="45">
        <f t="shared" si="5"/>
        <v>50000</v>
      </c>
      <c r="L42" s="43">
        <v>0</v>
      </c>
      <c r="M42" s="43">
        <v>50000</v>
      </c>
      <c r="N42" s="43">
        <f t="shared" si="3"/>
        <v>50000</v>
      </c>
      <c r="O42" s="42" t="s">
        <v>383</v>
      </c>
      <c r="P42" s="40" t="s">
        <v>75</v>
      </c>
      <c r="Q42" s="40" t="s">
        <v>404</v>
      </c>
    </row>
    <row r="43" spans="1:17" ht="56.25" x14ac:dyDescent="0.25">
      <c r="A43" s="41">
        <v>95</v>
      </c>
      <c r="B43" s="40" t="s">
        <v>93</v>
      </c>
      <c r="C43" s="41" t="s">
        <v>156</v>
      </c>
      <c r="D43" s="41">
        <v>3</v>
      </c>
      <c r="E43" s="40" t="s">
        <v>336</v>
      </c>
      <c r="F43" s="41">
        <v>8</v>
      </c>
      <c r="G43" s="41">
        <v>419</v>
      </c>
      <c r="I43" s="43">
        <f t="shared" si="4"/>
        <v>65000</v>
      </c>
      <c r="J43" s="44">
        <v>2020</v>
      </c>
      <c r="K43" s="45">
        <f t="shared" si="5"/>
        <v>62980</v>
      </c>
      <c r="L43" s="43">
        <v>5000</v>
      </c>
      <c r="M43" s="43">
        <v>60000</v>
      </c>
      <c r="N43" s="43">
        <f t="shared" si="3"/>
        <v>65000</v>
      </c>
      <c r="O43" s="42">
        <v>2014</v>
      </c>
      <c r="P43" s="40" t="s">
        <v>328</v>
      </c>
      <c r="Q43" s="40" t="s">
        <v>405</v>
      </c>
    </row>
    <row r="44" spans="1:17" ht="56.25" x14ac:dyDescent="0.25">
      <c r="A44" s="41">
        <v>96</v>
      </c>
      <c r="B44" s="40" t="s">
        <v>113</v>
      </c>
      <c r="C44" s="41" t="s">
        <v>156</v>
      </c>
      <c r="D44" s="41">
        <v>3</v>
      </c>
      <c r="E44" s="40" t="s">
        <v>336</v>
      </c>
      <c r="F44" s="41">
        <v>2</v>
      </c>
      <c r="G44" s="41">
        <v>412</v>
      </c>
      <c r="I44" s="43">
        <f t="shared" si="4"/>
        <v>3000</v>
      </c>
      <c r="J44" s="44">
        <v>0</v>
      </c>
      <c r="K44" s="45">
        <f t="shared" si="5"/>
        <v>3000</v>
      </c>
      <c r="L44" s="43">
        <v>3000</v>
      </c>
      <c r="M44" s="43">
        <v>0</v>
      </c>
      <c r="N44" s="43">
        <f t="shared" si="3"/>
        <v>3000</v>
      </c>
      <c r="O44" s="42"/>
      <c r="P44" s="40" t="s">
        <v>195</v>
      </c>
      <c r="Q44" s="46" t="s">
        <v>406</v>
      </c>
    </row>
    <row r="45" spans="1:17" ht="22.5" x14ac:dyDescent="0.25">
      <c r="A45" s="41">
        <v>97</v>
      </c>
      <c r="B45" s="40" t="s">
        <v>129</v>
      </c>
      <c r="C45" s="41" t="s">
        <v>151</v>
      </c>
      <c r="D45" s="41">
        <v>5</v>
      </c>
      <c r="E45" s="40" t="s">
        <v>336</v>
      </c>
      <c r="F45" s="41">
        <v>24</v>
      </c>
      <c r="I45" s="43">
        <f t="shared" si="4"/>
        <v>0</v>
      </c>
      <c r="J45" s="44">
        <v>0</v>
      </c>
      <c r="K45" s="45">
        <f t="shared" si="5"/>
        <v>0</v>
      </c>
      <c r="L45" s="43">
        <v>0</v>
      </c>
      <c r="M45" s="43">
        <v>0</v>
      </c>
      <c r="N45" s="43">
        <f t="shared" si="3"/>
        <v>0</v>
      </c>
      <c r="O45" s="42"/>
      <c r="P45" s="40" t="s">
        <v>83</v>
      </c>
    </row>
    <row r="46" spans="1:17" ht="33.75" x14ac:dyDescent="0.25">
      <c r="A46" s="41">
        <v>98</v>
      </c>
      <c r="B46" s="40" t="s">
        <v>256</v>
      </c>
      <c r="C46" s="41" t="s">
        <v>174</v>
      </c>
      <c r="D46" s="41">
        <v>2</v>
      </c>
      <c r="E46" s="40" t="s">
        <v>336</v>
      </c>
      <c r="G46" s="41">
        <v>419</v>
      </c>
      <c r="I46" s="43">
        <f t="shared" si="4"/>
        <v>0</v>
      </c>
      <c r="J46" s="44">
        <v>0</v>
      </c>
      <c r="K46" s="45">
        <f t="shared" si="5"/>
        <v>0</v>
      </c>
      <c r="L46" s="43">
        <v>0</v>
      </c>
      <c r="M46" s="43">
        <v>0</v>
      </c>
      <c r="N46" s="43">
        <f t="shared" si="3"/>
        <v>0</v>
      </c>
      <c r="O46" s="42">
        <v>2015</v>
      </c>
      <c r="P46" s="40" t="s">
        <v>257</v>
      </c>
      <c r="Q46" s="40" t="s">
        <v>407</v>
      </c>
    </row>
    <row r="47" spans="1:17" ht="33.75" x14ac:dyDescent="0.25">
      <c r="A47" s="41">
        <v>99</v>
      </c>
      <c r="B47" s="40" t="s">
        <v>35</v>
      </c>
      <c r="C47" s="41" t="s">
        <v>155</v>
      </c>
      <c r="D47" s="41">
        <v>5</v>
      </c>
      <c r="E47" s="40" t="s">
        <v>336</v>
      </c>
      <c r="F47" s="41">
        <v>1</v>
      </c>
      <c r="G47" s="41">
        <v>111</v>
      </c>
      <c r="I47" s="43">
        <f t="shared" si="4"/>
        <v>1000</v>
      </c>
      <c r="J47" s="44">
        <v>0</v>
      </c>
      <c r="K47" s="45">
        <f t="shared" si="5"/>
        <v>1000</v>
      </c>
      <c r="L47" s="43">
        <v>1000</v>
      </c>
      <c r="M47" s="43">
        <v>0</v>
      </c>
      <c r="N47" s="43">
        <f t="shared" si="3"/>
        <v>1000</v>
      </c>
      <c r="O47" s="42"/>
      <c r="P47" s="40" t="s">
        <v>18</v>
      </c>
    </row>
    <row r="48" spans="1:17" ht="22.5" x14ac:dyDescent="0.25">
      <c r="A48" s="41">
        <v>100</v>
      </c>
      <c r="B48" s="40" t="s">
        <v>31</v>
      </c>
      <c r="C48" s="41" t="s">
        <v>155</v>
      </c>
      <c r="D48" s="41">
        <v>5</v>
      </c>
      <c r="E48" s="40" t="s">
        <v>336</v>
      </c>
      <c r="F48" s="41">
        <v>6</v>
      </c>
      <c r="I48" s="43">
        <f t="shared" si="4"/>
        <v>0</v>
      </c>
      <c r="J48" s="44">
        <v>0</v>
      </c>
      <c r="K48" s="45">
        <f t="shared" si="5"/>
        <v>0</v>
      </c>
      <c r="L48" s="43">
        <v>0</v>
      </c>
      <c r="M48" s="43">
        <v>0</v>
      </c>
      <c r="N48" s="43">
        <f t="shared" ref="N48:N79" si="6">L48+M48</f>
        <v>0</v>
      </c>
      <c r="O48" s="42"/>
      <c r="P48" s="40" t="s">
        <v>343</v>
      </c>
    </row>
    <row r="49" spans="1:17" ht="56.25" x14ac:dyDescent="0.25">
      <c r="A49" s="41">
        <v>101</v>
      </c>
      <c r="B49" s="40" t="s">
        <v>247</v>
      </c>
      <c r="C49" s="41" t="s">
        <v>155</v>
      </c>
      <c r="D49" s="41">
        <v>4</v>
      </c>
      <c r="E49" s="40" t="s">
        <v>336</v>
      </c>
      <c r="F49" s="41">
        <v>8</v>
      </c>
      <c r="I49" s="43">
        <f t="shared" si="4"/>
        <v>1000</v>
      </c>
      <c r="J49" s="44">
        <v>0</v>
      </c>
      <c r="K49" s="45">
        <f t="shared" si="5"/>
        <v>1000</v>
      </c>
      <c r="L49" s="43">
        <v>1000</v>
      </c>
      <c r="M49" s="43">
        <v>0</v>
      </c>
      <c r="N49" s="43">
        <f t="shared" si="6"/>
        <v>1000</v>
      </c>
      <c r="O49" s="42"/>
      <c r="P49" s="40" t="s">
        <v>351</v>
      </c>
    </row>
    <row r="50" spans="1:17" ht="56.25" x14ac:dyDescent="0.25">
      <c r="A50" s="41">
        <v>102</v>
      </c>
      <c r="B50" s="40" t="s">
        <v>36</v>
      </c>
      <c r="C50" s="41" t="s">
        <v>169</v>
      </c>
      <c r="D50" s="41">
        <v>4</v>
      </c>
      <c r="E50" s="40" t="s">
        <v>336</v>
      </c>
      <c r="F50" s="41">
        <v>1</v>
      </c>
      <c r="G50" s="41">
        <v>111</v>
      </c>
      <c r="I50" s="43">
        <f t="shared" si="4"/>
        <v>1000</v>
      </c>
      <c r="J50" s="44">
        <v>0</v>
      </c>
      <c r="K50" s="45">
        <f t="shared" si="5"/>
        <v>1000</v>
      </c>
      <c r="L50" s="43">
        <v>1000</v>
      </c>
      <c r="M50" s="43">
        <v>0</v>
      </c>
      <c r="N50" s="43">
        <f t="shared" si="6"/>
        <v>1000</v>
      </c>
      <c r="O50" s="42"/>
      <c r="P50" s="40" t="s">
        <v>299</v>
      </c>
    </row>
    <row r="51" spans="1:17" ht="45" x14ac:dyDescent="0.25">
      <c r="A51" s="41">
        <v>103</v>
      </c>
      <c r="B51" s="40" t="s">
        <v>179</v>
      </c>
      <c r="C51" s="41" t="s">
        <v>166</v>
      </c>
      <c r="D51" s="41">
        <v>5</v>
      </c>
      <c r="E51" s="40" t="s">
        <v>336</v>
      </c>
      <c r="G51" s="41">
        <v>412</v>
      </c>
      <c r="I51" s="43">
        <f t="shared" si="4"/>
        <v>100000</v>
      </c>
      <c r="J51" s="44">
        <v>0</v>
      </c>
      <c r="K51" s="45">
        <f t="shared" si="5"/>
        <v>100000</v>
      </c>
      <c r="L51" s="43">
        <v>0</v>
      </c>
      <c r="M51" s="43">
        <v>100000</v>
      </c>
      <c r="N51" s="43">
        <f t="shared" si="6"/>
        <v>100000</v>
      </c>
      <c r="O51" s="42"/>
      <c r="P51" s="40" t="s">
        <v>265</v>
      </c>
    </row>
    <row r="52" spans="1:17" ht="33.75" x14ac:dyDescent="0.25">
      <c r="A52" s="41">
        <v>104</v>
      </c>
      <c r="B52" s="40" t="s">
        <v>86</v>
      </c>
      <c r="C52" s="41" t="s">
        <v>166</v>
      </c>
      <c r="D52" s="41">
        <v>3</v>
      </c>
      <c r="E52" s="40" t="s">
        <v>336</v>
      </c>
      <c r="F52" s="41">
        <v>8</v>
      </c>
      <c r="G52" s="41">
        <v>113</v>
      </c>
      <c r="I52" s="43">
        <f t="shared" si="4"/>
        <v>18000</v>
      </c>
      <c r="J52" s="44">
        <v>0</v>
      </c>
      <c r="K52" s="45">
        <f t="shared" si="5"/>
        <v>18000</v>
      </c>
      <c r="L52" s="43">
        <v>18000</v>
      </c>
      <c r="M52" s="43">
        <v>0</v>
      </c>
      <c r="N52" s="43">
        <f t="shared" si="6"/>
        <v>18000</v>
      </c>
      <c r="O52" s="42"/>
      <c r="P52" s="40" t="s">
        <v>138</v>
      </c>
      <c r="Q52" s="40" t="s">
        <v>408</v>
      </c>
    </row>
    <row r="53" spans="1:17" ht="22.5" x14ac:dyDescent="0.25">
      <c r="A53" s="41">
        <v>105</v>
      </c>
      <c r="B53" s="47" t="s">
        <v>266</v>
      </c>
      <c r="C53" s="41" t="s">
        <v>166</v>
      </c>
      <c r="D53" s="41">
        <v>3</v>
      </c>
      <c r="E53" s="40" t="s">
        <v>336</v>
      </c>
      <c r="G53" s="41">
        <v>113</v>
      </c>
      <c r="I53" s="43">
        <f t="shared" si="4"/>
        <v>0</v>
      </c>
      <c r="J53" s="44">
        <v>0</v>
      </c>
      <c r="K53" s="45">
        <f t="shared" si="5"/>
        <v>0</v>
      </c>
      <c r="L53" s="43">
        <v>0</v>
      </c>
      <c r="M53" s="43">
        <v>0</v>
      </c>
      <c r="N53" s="43">
        <f t="shared" si="6"/>
        <v>0</v>
      </c>
      <c r="O53" s="42">
        <v>2015</v>
      </c>
      <c r="P53" s="40" t="s">
        <v>267</v>
      </c>
    </row>
    <row r="54" spans="1:17" ht="22.5" x14ac:dyDescent="0.25">
      <c r="A54" s="41">
        <v>106</v>
      </c>
      <c r="B54" s="40" t="s">
        <v>291</v>
      </c>
      <c r="C54" s="41" t="s">
        <v>166</v>
      </c>
      <c r="D54" s="41">
        <v>1</v>
      </c>
      <c r="E54" s="40" t="s">
        <v>336</v>
      </c>
      <c r="F54" s="41">
        <v>2</v>
      </c>
      <c r="G54" s="41">
        <v>113</v>
      </c>
      <c r="I54" s="43">
        <f t="shared" si="4"/>
        <v>38900</v>
      </c>
      <c r="J54" s="44">
        <v>0</v>
      </c>
      <c r="K54" s="45">
        <f t="shared" si="5"/>
        <v>38900</v>
      </c>
      <c r="L54" s="43">
        <v>0</v>
      </c>
      <c r="M54" s="43">
        <v>38900</v>
      </c>
      <c r="N54" s="43">
        <f t="shared" si="6"/>
        <v>38900</v>
      </c>
      <c r="O54" s="42"/>
      <c r="P54" s="40" t="s">
        <v>292</v>
      </c>
    </row>
    <row r="55" spans="1:17" ht="56.25" x14ac:dyDescent="0.25">
      <c r="A55" s="41">
        <v>107</v>
      </c>
      <c r="B55" s="40" t="s">
        <v>98</v>
      </c>
      <c r="C55" s="41" t="s">
        <v>176</v>
      </c>
      <c r="D55" s="41">
        <v>2</v>
      </c>
      <c r="E55" s="40" t="s">
        <v>336</v>
      </c>
      <c r="F55" s="41">
        <v>2</v>
      </c>
      <c r="G55" s="41">
        <v>113</v>
      </c>
      <c r="I55" s="43">
        <f t="shared" si="4"/>
        <v>5000</v>
      </c>
      <c r="J55" s="44">
        <v>0</v>
      </c>
      <c r="K55" s="45">
        <f t="shared" si="5"/>
        <v>5000</v>
      </c>
      <c r="L55" s="43">
        <v>5000</v>
      </c>
      <c r="M55" s="43">
        <v>0</v>
      </c>
      <c r="N55" s="43">
        <f t="shared" si="6"/>
        <v>5000</v>
      </c>
      <c r="O55" s="42">
        <v>2015</v>
      </c>
      <c r="P55" s="40" t="s">
        <v>330</v>
      </c>
      <c r="Q55" s="40" t="s">
        <v>409</v>
      </c>
    </row>
    <row r="56" spans="1:17" ht="22.5" x14ac:dyDescent="0.25">
      <c r="A56" s="41">
        <v>108</v>
      </c>
      <c r="B56" s="40" t="s">
        <v>309</v>
      </c>
      <c r="C56" s="41" t="s">
        <v>159</v>
      </c>
      <c r="D56" s="41">
        <v>4</v>
      </c>
      <c r="E56" s="40" t="s">
        <v>336</v>
      </c>
      <c r="I56" s="43">
        <f t="shared" ref="I56:I75" si="7">N56</f>
        <v>0</v>
      </c>
      <c r="J56" s="44">
        <v>0</v>
      </c>
      <c r="K56" s="45">
        <f t="shared" si="5"/>
        <v>0</v>
      </c>
      <c r="L56" s="43">
        <v>0</v>
      </c>
      <c r="M56" s="43">
        <v>0</v>
      </c>
      <c r="N56" s="43">
        <f t="shared" si="6"/>
        <v>0</v>
      </c>
      <c r="O56" s="42"/>
      <c r="P56" s="40" t="s">
        <v>310</v>
      </c>
    </row>
    <row r="57" spans="1:17" ht="22.5" x14ac:dyDescent="0.25">
      <c r="A57" s="41">
        <v>109</v>
      </c>
      <c r="B57" s="40" t="s">
        <v>307</v>
      </c>
      <c r="C57" s="41" t="s">
        <v>159</v>
      </c>
      <c r="D57" s="41">
        <v>3</v>
      </c>
      <c r="E57" s="40" t="s">
        <v>336</v>
      </c>
      <c r="I57" s="43">
        <f t="shared" si="7"/>
        <v>0</v>
      </c>
      <c r="J57" s="44">
        <v>0</v>
      </c>
      <c r="K57" s="45">
        <f t="shared" si="5"/>
        <v>0</v>
      </c>
      <c r="L57" s="43">
        <v>0</v>
      </c>
      <c r="M57" s="43">
        <v>0</v>
      </c>
      <c r="N57" s="43">
        <f t="shared" si="6"/>
        <v>0</v>
      </c>
      <c r="O57" s="42"/>
      <c r="P57" s="40" t="s">
        <v>308</v>
      </c>
      <c r="Q57" s="40" t="s">
        <v>410</v>
      </c>
    </row>
    <row r="58" spans="1:17" ht="56.25" x14ac:dyDescent="0.25">
      <c r="A58" s="41">
        <v>110</v>
      </c>
      <c r="B58" s="40" t="s">
        <v>67</v>
      </c>
      <c r="C58" s="41" t="s">
        <v>160</v>
      </c>
      <c r="D58" s="41">
        <v>2</v>
      </c>
      <c r="E58" s="40" t="s">
        <v>336</v>
      </c>
      <c r="F58" s="41">
        <v>1</v>
      </c>
      <c r="G58" s="41">
        <v>419</v>
      </c>
      <c r="I58" s="43">
        <f t="shared" si="7"/>
        <v>10000</v>
      </c>
      <c r="J58" s="44">
        <v>0</v>
      </c>
      <c r="K58" s="45">
        <f t="shared" si="5"/>
        <v>10000</v>
      </c>
      <c r="L58" s="43">
        <v>0</v>
      </c>
      <c r="M58" s="43">
        <v>10000</v>
      </c>
      <c r="N58" s="43">
        <f t="shared" si="6"/>
        <v>10000</v>
      </c>
      <c r="O58" s="42">
        <v>2014</v>
      </c>
      <c r="P58" s="40" t="s">
        <v>352</v>
      </c>
      <c r="Q58" s="40" t="s">
        <v>411</v>
      </c>
    </row>
    <row r="59" spans="1:17" ht="22.5" x14ac:dyDescent="0.25">
      <c r="A59" s="41">
        <v>111</v>
      </c>
      <c r="B59" s="40" t="s">
        <v>302</v>
      </c>
      <c r="C59" s="41" t="s">
        <v>180</v>
      </c>
      <c r="D59" s="41">
        <v>4</v>
      </c>
      <c r="E59" s="40" t="s">
        <v>336</v>
      </c>
      <c r="G59" s="41">
        <v>113</v>
      </c>
      <c r="I59" s="43">
        <f t="shared" si="7"/>
        <v>3000</v>
      </c>
      <c r="J59" s="44">
        <v>0</v>
      </c>
      <c r="K59" s="45">
        <f t="shared" si="5"/>
        <v>3000</v>
      </c>
      <c r="L59" s="43">
        <v>3000</v>
      </c>
      <c r="M59" s="43">
        <v>0</v>
      </c>
      <c r="N59" s="43">
        <f t="shared" si="6"/>
        <v>3000</v>
      </c>
      <c r="O59" s="42"/>
      <c r="P59" s="40" t="s">
        <v>303</v>
      </c>
      <c r="Q59" s="40" t="s">
        <v>412</v>
      </c>
    </row>
    <row r="60" spans="1:17" ht="22.5" x14ac:dyDescent="0.25">
      <c r="A60" s="41">
        <v>112</v>
      </c>
      <c r="B60" s="40" t="s">
        <v>80</v>
      </c>
      <c r="C60" s="41" t="s">
        <v>180</v>
      </c>
      <c r="D60" s="41">
        <v>2</v>
      </c>
      <c r="E60" s="40" t="s">
        <v>336</v>
      </c>
      <c r="F60" s="41">
        <v>1</v>
      </c>
      <c r="G60" s="41">
        <v>419</v>
      </c>
      <c r="I60" s="43">
        <f t="shared" si="7"/>
        <v>1000</v>
      </c>
      <c r="J60" s="44">
        <v>0</v>
      </c>
      <c r="K60" s="45">
        <f t="shared" si="5"/>
        <v>1000</v>
      </c>
      <c r="L60" s="43">
        <v>1000</v>
      </c>
      <c r="M60" s="43">
        <v>0</v>
      </c>
      <c r="N60" s="43">
        <f t="shared" si="6"/>
        <v>1000</v>
      </c>
      <c r="O60" s="42"/>
      <c r="P60" s="40" t="s">
        <v>81</v>
      </c>
    </row>
    <row r="61" spans="1:17" ht="33.75" x14ac:dyDescent="0.25">
      <c r="A61" s="41">
        <v>113</v>
      </c>
      <c r="B61" s="40" t="s">
        <v>262</v>
      </c>
      <c r="C61" s="41" t="s">
        <v>152</v>
      </c>
      <c r="D61" s="41">
        <v>3</v>
      </c>
      <c r="E61" s="40" t="s">
        <v>336</v>
      </c>
      <c r="G61" s="41">
        <v>113</v>
      </c>
      <c r="I61" s="43">
        <f t="shared" si="7"/>
        <v>0</v>
      </c>
      <c r="J61" s="44">
        <v>0</v>
      </c>
      <c r="K61" s="45">
        <f t="shared" si="5"/>
        <v>0</v>
      </c>
      <c r="L61" s="43">
        <v>0</v>
      </c>
      <c r="M61" s="43">
        <v>0</v>
      </c>
      <c r="N61" s="43">
        <f t="shared" si="6"/>
        <v>0</v>
      </c>
      <c r="O61" s="42">
        <v>2015</v>
      </c>
      <c r="P61" s="40" t="s">
        <v>264</v>
      </c>
    </row>
    <row r="62" spans="1:17" ht="22.5" x14ac:dyDescent="0.25">
      <c r="A62" s="41">
        <v>114</v>
      </c>
      <c r="B62" s="40" t="s">
        <v>228</v>
      </c>
      <c r="C62" s="41" t="s">
        <v>152</v>
      </c>
      <c r="D62" s="41">
        <v>4</v>
      </c>
      <c r="E62" s="40" t="s">
        <v>336</v>
      </c>
      <c r="F62" s="41">
        <v>1</v>
      </c>
      <c r="G62" s="41">
        <v>111</v>
      </c>
      <c r="I62" s="43">
        <f t="shared" si="7"/>
        <v>500</v>
      </c>
      <c r="J62" s="44">
        <v>0</v>
      </c>
      <c r="K62" s="45">
        <f t="shared" si="5"/>
        <v>500</v>
      </c>
      <c r="L62" s="43">
        <v>500</v>
      </c>
      <c r="M62" s="43">
        <v>0</v>
      </c>
      <c r="N62" s="43">
        <f t="shared" si="6"/>
        <v>500</v>
      </c>
      <c r="O62" s="42"/>
      <c r="P62" s="40" t="s">
        <v>13</v>
      </c>
    </row>
    <row r="63" spans="1:17" ht="33.75" x14ac:dyDescent="0.25">
      <c r="A63" s="41">
        <v>115</v>
      </c>
      <c r="B63" s="40" t="s">
        <v>196</v>
      </c>
      <c r="C63" s="41" t="s">
        <v>152</v>
      </c>
      <c r="D63" s="41">
        <v>5</v>
      </c>
      <c r="E63" s="40" t="s">
        <v>336</v>
      </c>
      <c r="F63" s="41">
        <v>3</v>
      </c>
      <c r="G63" s="41">
        <v>113</v>
      </c>
      <c r="I63" s="43">
        <f t="shared" si="7"/>
        <v>20000</v>
      </c>
      <c r="J63" s="44">
        <v>0</v>
      </c>
      <c r="K63" s="45">
        <f t="shared" si="5"/>
        <v>20000</v>
      </c>
      <c r="L63" s="43">
        <v>0</v>
      </c>
      <c r="M63" s="43">
        <v>20000</v>
      </c>
      <c r="N63" s="43">
        <f t="shared" si="6"/>
        <v>20000</v>
      </c>
      <c r="O63" s="42"/>
      <c r="P63" s="40" t="s">
        <v>211</v>
      </c>
    </row>
    <row r="64" spans="1:17" ht="22.5" x14ac:dyDescent="0.25">
      <c r="A64" s="41">
        <v>116</v>
      </c>
      <c r="B64" s="40" t="s">
        <v>134</v>
      </c>
      <c r="C64" s="41" t="s">
        <v>173</v>
      </c>
      <c r="D64" s="41">
        <v>2</v>
      </c>
      <c r="E64" s="40" t="s">
        <v>336</v>
      </c>
      <c r="F64" s="41">
        <v>1</v>
      </c>
      <c r="G64" s="41">
        <v>419</v>
      </c>
      <c r="I64" s="43">
        <f t="shared" si="7"/>
        <v>500</v>
      </c>
      <c r="J64" s="44">
        <v>0</v>
      </c>
      <c r="K64" s="45">
        <f t="shared" si="5"/>
        <v>500</v>
      </c>
      <c r="L64" s="43">
        <v>500</v>
      </c>
      <c r="M64" s="43">
        <v>0</v>
      </c>
      <c r="N64" s="43">
        <f t="shared" si="6"/>
        <v>500</v>
      </c>
      <c r="O64" s="42"/>
      <c r="P64" s="40" t="s">
        <v>135</v>
      </c>
    </row>
    <row r="65" spans="1:17" ht="33.75" x14ac:dyDescent="0.25">
      <c r="A65" s="41">
        <v>117</v>
      </c>
      <c r="B65" s="40" t="s">
        <v>27</v>
      </c>
      <c r="C65" s="41" t="s">
        <v>164</v>
      </c>
      <c r="D65" s="41">
        <v>4</v>
      </c>
      <c r="E65" s="40" t="s">
        <v>336</v>
      </c>
      <c r="F65" s="41">
        <v>2</v>
      </c>
      <c r="G65" s="41">
        <v>111</v>
      </c>
      <c r="I65" s="43">
        <f t="shared" si="7"/>
        <v>3000</v>
      </c>
      <c r="J65" s="44">
        <v>0</v>
      </c>
      <c r="K65" s="45">
        <f t="shared" si="5"/>
        <v>3000</v>
      </c>
      <c r="L65" s="43">
        <v>3000</v>
      </c>
      <c r="M65" s="43">
        <v>0</v>
      </c>
      <c r="N65" s="43">
        <f t="shared" si="6"/>
        <v>3000</v>
      </c>
      <c r="O65" s="42"/>
      <c r="P65" s="40" t="s">
        <v>28</v>
      </c>
      <c r="Q65" s="40" t="s">
        <v>414</v>
      </c>
    </row>
    <row r="66" spans="1:17" ht="22.5" x14ac:dyDescent="0.25">
      <c r="A66" s="41">
        <v>118</v>
      </c>
      <c r="B66" s="40" t="s">
        <v>241</v>
      </c>
      <c r="C66" s="41" t="s">
        <v>163</v>
      </c>
      <c r="D66" s="41">
        <v>3</v>
      </c>
      <c r="E66" s="40" t="s">
        <v>336</v>
      </c>
      <c r="F66" s="41">
        <v>3</v>
      </c>
      <c r="G66" s="41">
        <v>113</v>
      </c>
      <c r="I66" s="43">
        <f t="shared" si="7"/>
        <v>10000</v>
      </c>
      <c r="J66" s="44">
        <v>0</v>
      </c>
      <c r="K66" s="45">
        <f t="shared" ref="K66:K97" si="8">SUM(I66-J66)</f>
        <v>10000</v>
      </c>
      <c r="L66" s="43">
        <v>0</v>
      </c>
      <c r="M66" s="43">
        <v>10000</v>
      </c>
      <c r="N66" s="43">
        <f t="shared" si="6"/>
        <v>10000</v>
      </c>
      <c r="O66" s="42"/>
      <c r="P66" s="40" t="s">
        <v>242</v>
      </c>
    </row>
    <row r="67" spans="1:17" ht="22.5" x14ac:dyDescent="0.25">
      <c r="A67" s="41">
        <v>119</v>
      </c>
      <c r="B67" s="40" t="s">
        <v>238</v>
      </c>
      <c r="C67" s="41" t="s">
        <v>163</v>
      </c>
      <c r="D67" s="41">
        <v>2</v>
      </c>
      <c r="E67" s="40" t="s">
        <v>336</v>
      </c>
      <c r="F67" s="41">
        <v>4</v>
      </c>
      <c r="G67" s="41">
        <v>113</v>
      </c>
      <c r="I67" s="43">
        <f t="shared" si="7"/>
        <v>20000</v>
      </c>
      <c r="J67" s="44">
        <v>0</v>
      </c>
      <c r="K67" s="45">
        <f t="shared" si="8"/>
        <v>20000</v>
      </c>
      <c r="L67" s="43">
        <v>20000</v>
      </c>
      <c r="M67" s="43">
        <v>0</v>
      </c>
      <c r="N67" s="43">
        <f t="shared" si="6"/>
        <v>20000</v>
      </c>
      <c r="O67" s="42"/>
      <c r="P67" s="40" t="s">
        <v>239</v>
      </c>
    </row>
    <row r="68" spans="1:17" ht="22.5" x14ac:dyDescent="0.25">
      <c r="A68" s="41">
        <v>120</v>
      </c>
      <c r="B68" s="40" t="s">
        <v>112</v>
      </c>
      <c r="C68" s="41" t="s">
        <v>163</v>
      </c>
      <c r="D68" s="41">
        <v>5</v>
      </c>
      <c r="E68" s="40" t="s">
        <v>336</v>
      </c>
      <c r="F68" s="41">
        <v>1</v>
      </c>
      <c r="G68" s="41">
        <v>111</v>
      </c>
      <c r="I68" s="43">
        <f t="shared" si="7"/>
        <v>1000</v>
      </c>
      <c r="J68" s="44">
        <v>0</v>
      </c>
      <c r="K68" s="45">
        <f t="shared" si="8"/>
        <v>1000</v>
      </c>
      <c r="L68" s="43">
        <v>1000</v>
      </c>
      <c r="M68" s="43">
        <v>0</v>
      </c>
      <c r="N68" s="43">
        <f t="shared" si="6"/>
        <v>1000</v>
      </c>
      <c r="O68" s="42"/>
      <c r="P68" s="40" t="s">
        <v>194</v>
      </c>
      <c r="Q68" s="40" t="s">
        <v>415</v>
      </c>
    </row>
    <row r="69" spans="1:17" ht="33.75" x14ac:dyDescent="0.25">
      <c r="A69" s="41">
        <v>121</v>
      </c>
      <c r="B69" s="40" t="s">
        <v>361</v>
      </c>
      <c r="C69" s="41" t="s">
        <v>168</v>
      </c>
      <c r="D69" s="41">
        <v>4</v>
      </c>
      <c r="E69" s="40" t="s">
        <v>336</v>
      </c>
      <c r="F69" s="41">
        <v>2</v>
      </c>
      <c r="G69" s="41">
        <v>419</v>
      </c>
      <c r="I69" s="43">
        <f t="shared" si="7"/>
        <v>500000</v>
      </c>
      <c r="J69" s="44">
        <v>0</v>
      </c>
      <c r="K69" s="45">
        <f t="shared" si="8"/>
        <v>500000</v>
      </c>
      <c r="L69" s="43">
        <v>0</v>
      </c>
      <c r="M69" s="43">
        <v>500000</v>
      </c>
      <c r="N69" s="43">
        <f t="shared" si="6"/>
        <v>500000</v>
      </c>
      <c r="O69" s="42"/>
      <c r="P69" s="40" t="s">
        <v>362</v>
      </c>
    </row>
    <row r="70" spans="1:17" ht="22.5" x14ac:dyDescent="0.25">
      <c r="A70" s="41">
        <v>122</v>
      </c>
      <c r="B70" s="40" t="s">
        <v>16</v>
      </c>
      <c r="C70" s="41" t="s">
        <v>155</v>
      </c>
      <c r="D70" s="41">
        <v>2</v>
      </c>
      <c r="E70" s="40" t="s">
        <v>6</v>
      </c>
      <c r="F70" s="41">
        <v>1</v>
      </c>
      <c r="G70" s="41">
        <v>111</v>
      </c>
      <c r="I70" s="43">
        <f t="shared" si="7"/>
        <v>5000</v>
      </c>
      <c r="J70" s="44">
        <v>0</v>
      </c>
      <c r="K70" s="45">
        <f t="shared" si="8"/>
        <v>5000</v>
      </c>
      <c r="L70" s="43">
        <v>5000</v>
      </c>
      <c r="M70" s="43">
        <v>0</v>
      </c>
      <c r="N70" s="43">
        <f t="shared" si="6"/>
        <v>5000</v>
      </c>
      <c r="O70" s="42"/>
      <c r="P70" s="40" t="s">
        <v>17</v>
      </c>
    </row>
    <row r="71" spans="1:17" ht="33.75" x14ac:dyDescent="0.25">
      <c r="A71" s="41">
        <v>123</v>
      </c>
      <c r="B71" s="40" t="s">
        <v>274</v>
      </c>
      <c r="C71" s="41" t="s">
        <v>155</v>
      </c>
      <c r="D71" s="41">
        <v>2</v>
      </c>
      <c r="E71" s="40" t="s">
        <v>6</v>
      </c>
      <c r="F71" s="41">
        <v>3</v>
      </c>
      <c r="G71" s="41">
        <v>412</v>
      </c>
      <c r="I71" s="43">
        <f t="shared" si="7"/>
        <v>20000</v>
      </c>
      <c r="J71" s="44">
        <v>0</v>
      </c>
      <c r="K71" s="45">
        <f t="shared" si="8"/>
        <v>20000</v>
      </c>
      <c r="L71" s="43">
        <v>0</v>
      </c>
      <c r="M71" s="43">
        <v>20000</v>
      </c>
      <c r="N71" s="43">
        <f t="shared" si="6"/>
        <v>20000</v>
      </c>
      <c r="O71" s="42"/>
      <c r="P71" s="40" t="s">
        <v>275</v>
      </c>
    </row>
    <row r="72" spans="1:17" ht="33.75" x14ac:dyDescent="0.25">
      <c r="A72" s="41">
        <v>124</v>
      </c>
      <c r="B72" s="40" t="s">
        <v>269</v>
      </c>
      <c r="C72" s="41" t="s">
        <v>155</v>
      </c>
      <c r="D72" s="41">
        <v>3</v>
      </c>
      <c r="E72" s="40" t="s">
        <v>6</v>
      </c>
      <c r="G72" s="41">
        <v>113</v>
      </c>
      <c r="I72" s="43">
        <f t="shared" si="7"/>
        <v>0</v>
      </c>
      <c r="J72" s="44">
        <v>0</v>
      </c>
      <c r="K72" s="45">
        <f t="shared" si="8"/>
        <v>0</v>
      </c>
      <c r="L72" s="43">
        <v>0</v>
      </c>
      <c r="M72" s="43">
        <v>0</v>
      </c>
      <c r="N72" s="43">
        <f t="shared" si="6"/>
        <v>0</v>
      </c>
      <c r="O72" s="42">
        <v>2015</v>
      </c>
      <c r="P72" s="40" t="s">
        <v>270</v>
      </c>
    </row>
    <row r="73" spans="1:17" ht="22.5" x14ac:dyDescent="0.25">
      <c r="A73" s="41">
        <v>125</v>
      </c>
      <c r="B73" s="40" t="s">
        <v>271</v>
      </c>
      <c r="C73" s="41" t="s">
        <v>155</v>
      </c>
      <c r="D73" s="41">
        <v>3</v>
      </c>
      <c r="E73" s="40" t="s">
        <v>6</v>
      </c>
      <c r="G73" s="41">
        <v>113</v>
      </c>
      <c r="I73" s="43">
        <f t="shared" si="7"/>
        <v>0</v>
      </c>
      <c r="J73" s="44">
        <v>0</v>
      </c>
      <c r="K73" s="45">
        <f t="shared" si="8"/>
        <v>0</v>
      </c>
      <c r="L73" s="43">
        <v>0</v>
      </c>
      <c r="M73" s="43">
        <v>0</v>
      </c>
      <c r="N73" s="43">
        <f t="shared" si="6"/>
        <v>0</v>
      </c>
      <c r="O73" s="42">
        <v>2015</v>
      </c>
      <c r="P73" s="40" t="s">
        <v>272</v>
      </c>
    </row>
    <row r="74" spans="1:17" ht="33.75" x14ac:dyDescent="0.25">
      <c r="A74" s="41">
        <v>126</v>
      </c>
      <c r="B74" s="40" t="s">
        <v>268</v>
      </c>
      <c r="C74" s="41" t="s">
        <v>155</v>
      </c>
      <c r="D74" s="41">
        <v>3</v>
      </c>
      <c r="E74" s="40" t="s">
        <v>6</v>
      </c>
      <c r="F74" s="41">
        <v>6</v>
      </c>
      <c r="G74" s="41">
        <v>113</v>
      </c>
      <c r="I74" s="43">
        <f t="shared" si="7"/>
        <v>0</v>
      </c>
      <c r="J74" s="44">
        <v>0</v>
      </c>
      <c r="K74" s="45">
        <f t="shared" si="8"/>
        <v>0</v>
      </c>
      <c r="L74" s="43">
        <v>0</v>
      </c>
      <c r="M74" s="43">
        <v>0</v>
      </c>
      <c r="N74" s="43">
        <f t="shared" si="6"/>
        <v>0</v>
      </c>
      <c r="O74" s="42">
        <v>2015</v>
      </c>
      <c r="P74" s="40" t="s">
        <v>140</v>
      </c>
    </row>
    <row r="75" spans="1:17" ht="22.5" x14ac:dyDescent="0.25">
      <c r="A75" s="41">
        <v>127</v>
      </c>
      <c r="B75" s="40" t="s">
        <v>108</v>
      </c>
      <c r="C75" s="41" t="s">
        <v>160</v>
      </c>
      <c r="D75" s="41">
        <v>2</v>
      </c>
      <c r="E75" s="40" t="s">
        <v>6</v>
      </c>
      <c r="F75" s="41">
        <v>24</v>
      </c>
      <c r="G75" s="41">
        <v>419</v>
      </c>
      <c r="I75" s="43">
        <f t="shared" si="7"/>
        <v>45000</v>
      </c>
      <c r="J75" s="44">
        <v>27004.53</v>
      </c>
      <c r="K75" s="45">
        <f t="shared" si="8"/>
        <v>17995.47</v>
      </c>
      <c r="L75" s="43">
        <v>30000</v>
      </c>
      <c r="M75" s="43">
        <v>15000</v>
      </c>
      <c r="N75" s="43">
        <f t="shared" si="6"/>
        <v>45000</v>
      </c>
      <c r="O75" s="42" t="s">
        <v>375</v>
      </c>
      <c r="P75" s="40" t="s">
        <v>190</v>
      </c>
    </row>
    <row r="76" spans="1:17" ht="22.5" x14ac:dyDescent="0.25">
      <c r="A76" s="41">
        <v>128</v>
      </c>
      <c r="B76" s="40" t="s">
        <v>60</v>
      </c>
      <c r="C76" s="41" t="s">
        <v>388</v>
      </c>
      <c r="D76" s="41">
        <v>3</v>
      </c>
      <c r="E76" s="40" t="s">
        <v>378</v>
      </c>
      <c r="G76" s="41">
        <v>113</v>
      </c>
      <c r="I76" s="43">
        <v>1000</v>
      </c>
      <c r="J76" s="44">
        <v>0</v>
      </c>
      <c r="K76" s="45">
        <f t="shared" si="8"/>
        <v>1000</v>
      </c>
      <c r="L76" s="43">
        <v>0</v>
      </c>
      <c r="M76" s="43">
        <v>0</v>
      </c>
      <c r="N76" s="43">
        <f t="shared" si="6"/>
        <v>0</v>
      </c>
      <c r="O76" s="42"/>
    </row>
    <row r="77" spans="1:17" x14ac:dyDescent="0.25">
      <c r="A77" s="41">
        <v>129</v>
      </c>
      <c r="B77" s="40" t="s">
        <v>54</v>
      </c>
      <c r="C77" s="41" t="s">
        <v>388</v>
      </c>
      <c r="D77" s="41">
        <v>4</v>
      </c>
      <c r="E77" s="40" t="s">
        <v>377</v>
      </c>
      <c r="G77" s="41">
        <v>113</v>
      </c>
      <c r="I77" s="43">
        <v>300</v>
      </c>
      <c r="J77" s="44">
        <v>0</v>
      </c>
      <c r="K77" s="45">
        <f t="shared" si="8"/>
        <v>300</v>
      </c>
      <c r="L77" s="43">
        <v>0</v>
      </c>
      <c r="M77" s="43">
        <v>0</v>
      </c>
      <c r="N77" s="43">
        <f t="shared" si="6"/>
        <v>0</v>
      </c>
      <c r="O77" s="42"/>
    </row>
    <row r="78" spans="1:17" ht="33.75" x14ac:dyDescent="0.25">
      <c r="A78" s="41">
        <v>130</v>
      </c>
      <c r="B78" s="40" t="s">
        <v>46</v>
      </c>
      <c r="C78" s="41" t="s">
        <v>388</v>
      </c>
      <c r="D78" s="41">
        <v>3</v>
      </c>
      <c r="E78" s="40" t="s">
        <v>389</v>
      </c>
      <c r="G78" s="41">
        <v>113</v>
      </c>
      <c r="I78" s="43">
        <v>500</v>
      </c>
      <c r="J78" s="44">
        <v>0</v>
      </c>
      <c r="K78" s="45">
        <f t="shared" si="8"/>
        <v>500</v>
      </c>
      <c r="L78" s="43">
        <v>0</v>
      </c>
      <c r="M78" s="43">
        <v>0</v>
      </c>
      <c r="N78" s="43">
        <f t="shared" si="6"/>
        <v>0</v>
      </c>
      <c r="O78" s="42"/>
    </row>
    <row r="79" spans="1:17" ht="22.5" x14ac:dyDescent="0.25">
      <c r="A79" s="41">
        <v>131</v>
      </c>
      <c r="B79" s="40" t="s">
        <v>304</v>
      </c>
      <c r="C79" s="41" t="s">
        <v>166</v>
      </c>
      <c r="D79" s="41">
        <v>1</v>
      </c>
      <c r="E79" s="40" t="s">
        <v>305</v>
      </c>
      <c r="F79" s="41">
        <v>3</v>
      </c>
      <c r="G79" s="41">
        <v>111</v>
      </c>
      <c r="I79" s="43">
        <f>N79</f>
        <v>10000</v>
      </c>
      <c r="J79" s="44">
        <v>0</v>
      </c>
      <c r="K79" s="45">
        <f t="shared" si="8"/>
        <v>10000</v>
      </c>
      <c r="L79" s="43">
        <v>10000</v>
      </c>
      <c r="M79" s="43">
        <v>0</v>
      </c>
      <c r="N79" s="43">
        <f t="shared" si="6"/>
        <v>10000</v>
      </c>
      <c r="O79" s="42"/>
      <c r="P79" s="40" t="s">
        <v>306</v>
      </c>
    </row>
    <row r="80" spans="1:17" ht="22.5" x14ac:dyDescent="0.25">
      <c r="A80" s="41">
        <v>132</v>
      </c>
      <c r="B80" s="40" t="s">
        <v>50</v>
      </c>
      <c r="C80" s="41" t="s">
        <v>388</v>
      </c>
      <c r="D80" s="41">
        <v>3</v>
      </c>
      <c r="E80" s="40" t="s">
        <v>305</v>
      </c>
      <c r="G80" s="41">
        <v>113</v>
      </c>
      <c r="I80" s="43">
        <v>1000</v>
      </c>
      <c r="J80" s="44">
        <v>0</v>
      </c>
      <c r="K80" s="45">
        <f t="shared" si="8"/>
        <v>1000</v>
      </c>
      <c r="L80" s="43">
        <v>0</v>
      </c>
      <c r="M80" s="43">
        <v>0</v>
      </c>
      <c r="N80" s="43">
        <f t="shared" ref="N80:N111" si="9">L80+M80</f>
        <v>0</v>
      </c>
      <c r="O80" s="42"/>
    </row>
    <row r="81" spans="1:17" ht="33.75" x14ac:dyDescent="0.25">
      <c r="A81" s="41">
        <v>133</v>
      </c>
      <c r="B81" s="40" t="s">
        <v>44</v>
      </c>
      <c r="C81" s="41" t="s">
        <v>388</v>
      </c>
      <c r="D81" s="41">
        <v>3</v>
      </c>
      <c r="E81" s="40" t="s">
        <v>305</v>
      </c>
      <c r="G81" s="41">
        <v>113</v>
      </c>
      <c r="I81" s="43">
        <v>1000</v>
      </c>
      <c r="J81" s="44">
        <v>0</v>
      </c>
      <c r="K81" s="45">
        <f t="shared" si="8"/>
        <v>1000</v>
      </c>
      <c r="L81" s="43">
        <v>0</v>
      </c>
      <c r="M81" s="43">
        <v>0</v>
      </c>
      <c r="N81" s="43">
        <f t="shared" si="9"/>
        <v>0</v>
      </c>
      <c r="O81" s="42"/>
    </row>
    <row r="82" spans="1:17" ht="33.75" x14ac:dyDescent="0.25">
      <c r="A82" s="41">
        <v>134</v>
      </c>
      <c r="B82" s="40" t="s">
        <v>45</v>
      </c>
      <c r="C82" s="41" t="s">
        <v>388</v>
      </c>
      <c r="D82" s="41">
        <v>3</v>
      </c>
      <c r="E82" s="40" t="s">
        <v>305</v>
      </c>
      <c r="G82" s="41">
        <v>113</v>
      </c>
      <c r="I82" s="43">
        <v>2000</v>
      </c>
      <c r="J82" s="44">
        <v>0</v>
      </c>
      <c r="K82" s="45">
        <f t="shared" si="8"/>
        <v>2000</v>
      </c>
      <c r="L82" s="43">
        <v>0</v>
      </c>
      <c r="M82" s="43">
        <v>0</v>
      </c>
      <c r="N82" s="43">
        <f t="shared" si="9"/>
        <v>0</v>
      </c>
      <c r="O82" s="42"/>
    </row>
    <row r="83" spans="1:17" ht="22.5" x14ac:dyDescent="0.25">
      <c r="A83" s="41">
        <v>135</v>
      </c>
      <c r="B83" s="40" t="s">
        <v>323</v>
      </c>
      <c r="C83" s="41" t="s">
        <v>150</v>
      </c>
      <c r="D83" s="41">
        <v>3</v>
      </c>
      <c r="E83" s="40" t="s">
        <v>324</v>
      </c>
      <c r="F83" s="41">
        <v>6</v>
      </c>
      <c r="G83" s="41">
        <v>113</v>
      </c>
      <c r="I83" s="43">
        <f t="shared" ref="I83:I98" si="10">N83</f>
        <v>100000</v>
      </c>
      <c r="J83" s="44">
        <v>0</v>
      </c>
      <c r="K83" s="45">
        <f t="shared" si="8"/>
        <v>100000</v>
      </c>
      <c r="L83" s="43">
        <v>0</v>
      </c>
      <c r="M83" s="43">
        <v>100000</v>
      </c>
      <c r="N83" s="43">
        <f t="shared" si="9"/>
        <v>100000</v>
      </c>
      <c r="O83" s="42" t="s">
        <v>413</v>
      </c>
      <c r="P83" s="40" t="s">
        <v>325</v>
      </c>
      <c r="Q83" s="40" t="s">
        <v>416</v>
      </c>
    </row>
    <row r="84" spans="1:17" ht="33.75" x14ac:dyDescent="0.25">
      <c r="A84" s="41">
        <v>136</v>
      </c>
      <c r="B84" s="40" t="s">
        <v>148</v>
      </c>
      <c r="C84" s="41" t="s">
        <v>153</v>
      </c>
      <c r="D84" s="41">
        <v>3</v>
      </c>
      <c r="E84" s="40" t="s">
        <v>324</v>
      </c>
      <c r="F84" s="41">
        <v>4</v>
      </c>
      <c r="G84" s="41">
        <v>113</v>
      </c>
      <c r="I84" s="43">
        <f t="shared" si="10"/>
        <v>20000</v>
      </c>
      <c r="J84" s="44">
        <v>0</v>
      </c>
      <c r="K84" s="45">
        <f t="shared" si="8"/>
        <v>20000</v>
      </c>
      <c r="L84" s="43">
        <v>20000</v>
      </c>
      <c r="M84" s="43">
        <v>0</v>
      </c>
      <c r="N84" s="43">
        <f t="shared" si="9"/>
        <v>20000</v>
      </c>
      <c r="O84" s="42"/>
      <c r="P84" s="40" t="s">
        <v>210</v>
      </c>
      <c r="Q84" s="40" t="s">
        <v>417</v>
      </c>
    </row>
    <row r="85" spans="1:17" ht="22.5" x14ac:dyDescent="0.25">
      <c r="A85" s="41">
        <v>137</v>
      </c>
      <c r="B85" s="40" t="s">
        <v>118</v>
      </c>
      <c r="C85" s="41" t="s">
        <v>161</v>
      </c>
      <c r="D85" s="41">
        <v>4</v>
      </c>
      <c r="E85" s="40" t="s">
        <v>324</v>
      </c>
      <c r="F85" s="41">
        <v>3</v>
      </c>
      <c r="G85" s="41">
        <v>419</v>
      </c>
      <c r="I85" s="43">
        <f t="shared" si="10"/>
        <v>4000</v>
      </c>
      <c r="J85" s="44">
        <v>0</v>
      </c>
      <c r="K85" s="45">
        <f t="shared" si="8"/>
        <v>4000</v>
      </c>
      <c r="L85" s="43">
        <v>0</v>
      </c>
      <c r="M85" s="43">
        <v>4000</v>
      </c>
      <c r="N85" s="43">
        <f t="shared" si="9"/>
        <v>4000</v>
      </c>
      <c r="O85" s="42"/>
      <c r="P85" s="40" t="s">
        <v>203</v>
      </c>
    </row>
    <row r="86" spans="1:17" ht="22.5" x14ac:dyDescent="0.25">
      <c r="A86" s="41">
        <v>138</v>
      </c>
      <c r="B86" s="40" t="s">
        <v>314</v>
      </c>
      <c r="C86" s="41" t="s">
        <v>150</v>
      </c>
      <c r="D86" s="41">
        <v>2</v>
      </c>
      <c r="E86" s="40" t="s">
        <v>130</v>
      </c>
      <c r="F86" s="41">
        <v>4</v>
      </c>
      <c r="G86" s="41">
        <v>113</v>
      </c>
      <c r="I86" s="43">
        <f t="shared" si="10"/>
        <v>30000</v>
      </c>
      <c r="J86" s="44">
        <v>0</v>
      </c>
      <c r="K86" s="45">
        <f t="shared" si="8"/>
        <v>30000</v>
      </c>
      <c r="L86" s="43">
        <v>20000</v>
      </c>
      <c r="M86" s="43">
        <v>10000</v>
      </c>
      <c r="N86" s="43">
        <f t="shared" si="9"/>
        <v>30000</v>
      </c>
      <c r="O86" s="42"/>
      <c r="Q86" s="40" t="s">
        <v>419</v>
      </c>
    </row>
    <row r="87" spans="1:17" ht="22.5" x14ac:dyDescent="0.25">
      <c r="A87" s="41">
        <v>139</v>
      </c>
      <c r="B87" s="40" t="s">
        <v>286</v>
      </c>
      <c r="C87" s="41" t="s">
        <v>156</v>
      </c>
      <c r="D87" s="41">
        <v>1</v>
      </c>
      <c r="E87" s="40" t="s">
        <v>130</v>
      </c>
      <c r="F87" s="41">
        <v>8</v>
      </c>
      <c r="G87" s="41">
        <v>412</v>
      </c>
      <c r="I87" s="43">
        <f t="shared" si="10"/>
        <v>285000</v>
      </c>
      <c r="J87" s="44">
        <v>12375</v>
      </c>
      <c r="K87" s="45">
        <f t="shared" si="8"/>
        <v>272625</v>
      </c>
      <c r="L87" s="43">
        <v>0</v>
      </c>
      <c r="M87" s="43">
        <v>285000</v>
      </c>
      <c r="N87" s="43">
        <f t="shared" si="9"/>
        <v>285000</v>
      </c>
      <c r="O87" s="42" t="s">
        <v>375</v>
      </c>
      <c r="P87" s="40" t="s">
        <v>287</v>
      </c>
      <c r="Q87" s="40" t="s">
        <v>420</v>
      </c>
    </row>
    <row r="88" spans="1:17" ht="33.75" x14ac:dyDescent="0.25">
      <c r="A88" s="41">
        <v>140</v>
      </c>
      <c r="B88" s="40" t="s">
        <v>288</v>
      </c>
      <c r="C88" s="41" t="s">
        <v>156</v>
      </c>
      <c r="D88" s="41">
        <v>1</v>
      </c>
      <c r="E88" s="40" t="s">
        <v>130</v>
      </c>
      <c r="F88" s="41">
        <v>8</v>
      </c>
      <c r="G88" s="41">
        <v>412</v>
      </c>
      <c r="I88" s="43">
        <f t="shared" si="10"/>
        <v>174400</v>
      </c>
      <c r="J88" s="44">
        <v>8625</v>
      </c>
      <c r="K88" s="45">
        <f t="shared" si="8"/>
        <v>165775</v>
      </c>
      <c r="L88" s="43">
        <v>0</v>
      </c>
      <c r="M88" s="43">
        <v>174400</v>
      </c>
      <c r="N88" s="43">
        <f t="shared" si="9"/>
        <v>174400</v>
      </c>
      <c r="O88" s="42" t="s">
        <v>375</v>
      </c>
      <c r="P88" s="40" t="s">
        <v>289</v>
      </c>
      <c r="Q88" s="40" t="s">
        <v>421</v>
      </c>
    </row>
    <row r="89" spans="1:17" ht="22.5" x14ac:dyDescent="0.25">
      <c r="A89" s="41">
        <v>141</v>
      </c>
      <c r="B89" s="40" t="s">
        <v>106</v>
      </c>
      <c r="C89" s="41" t="s">
        <v>156</v>
      </c>
      <c r="D89" s="41">
        <v>1</v>
      </c>
      <c r="E89" s="40" t="s">
        <v>130</v>
      </c>
      <c r="F89" s="41">
        <v>6</v>
      </c>
      <c r="G89" s="41">
        <v>412</v>
      </c>
      <c r="I89" s="43">
        <f t="shared" si="10"/>
        <v>70000</v>
      </c>
      <c r="J89" s="44">
        <v>0</v>
      </c>
      <c r="K89" s="45">
        <f t="shared" si="8"/>
        <v>70000</v>
      </c>
      <c r="L89" s="43">
        <v>0</v>
      </c>
      <c r="M89" s="43">
        <v>70000</v>
      </c>
      <c r="N89" s="43">
        <f t="shared" si="9"/>
        <v>70000</v>
      </c>
      <c r="O89" s="42" t="s">
        <v>375</v>
      </c>
      <c r="P89" s="40" t="s">
        <v>188</v>
      </c>
      <c r="Q89" s="40" t="s">
        <v>422</v>
      </c>
    </row>
    <row r="90" spans="1:17" x14ac:dyDescent="0.25">
      <c r="A90" s="41">
        <v>142</v>
      </c>
      <c r="B90" s="40" t="s">
        <v>360</v>
      </c>
      <c r="C90" s="41" t="s">
        <v>359</v>
      </c>
      <c r="D90" s="41">
        <v>1</v>
      </c>
      <c r="E90" s="40" t="s">
        <v>130</v>
      </c>
      <c r="G90" s="41">
        <v>111</v>
      </c>
      <c r="I90" s="43">
        <f t="shared" si="10"/>
        <v>25000</v>
      </c>
      <c r="J90" s="44">
        <v>0</v>
      </c>
      <c r="K90" s="45">
        <f t="shared" si="8"/>
        <v>25000</v>
      </c>
      <c r="L90" s="43">
        <v>25000</v>
      </c>
      <c r="M90" s="43">
        <v>0</v>
      </c>
      <c r="N90" s="43">
        <f t="shared" si="9"/>
        <v>25000</v>
      </c>
      <c r="O90" s="42" t="s">
        <v>392</v>
      </c>
    </row>
    <row r="91" spans="1:17" ht="22.5" x14ac:dyDescent="0.25">
      <c r="A91" s="41">
        <v>143</v>
      </c>
      <c r="B91" s="40" t="s">
        <v>258</v>
      </c>
      <c r="C91" s="41" t="s">
        <v>174</v>
      </c>
      <c r="D91" s="41">
        <v>2</v>
      </c>
      <c r="E91" s="40" t="s">
        <v>130</v>
      </c>
      <c r="G91" s="41">
        <v>113</v>
      </c>
      <c r="I91" s="43">
        <f t="shared" si="10"/>
        <v>0</v>
      </c>
      <c r="J91" s="44">
        <v>0</v>
      </c>
      <c r="K91" s="45">
        <f t="shared" si="8"/>
        <v>0</v>
      </c>
      <c r="L91" s="43">
        <v>0</v>
      </c>
      <c r="M91" s="43">
        <v>0</v>
      </c>
      <c r="N91" s="43">
        <f t="shared" si="9"/>
        <v>0</v>
      </c>
      <c r="O91" s="42">
        <v>2015</v>
      </c>
      <c r="P91" s="40" t="s">
        <v>339</v>
      </c>
    </row>
    <row r="92" spans="1:17" ht="45" x14ac:dyDescent="0.25">
      <c r="A92" s="41">
        <v>144</v>
      </c>
      <c r="B92" s="40" t="s">
        <v>243</v>
      </c>
      <c r="C92" s="41" t="s">
        <v>155</v>
      </c>
      <c r="D92" s="41">
        <v>1</v>
      </c>
      <c r="E92" s="40" t="s">
        <v>130</v>
      </c>
      <c r="F92" s="41">
        <v>2</v>
      </c>
      <c r="G92" s="41">
        <v>412</v>
      </c>
      <c r="I92" s="43">
        <f t="shared" si="10"/>
        <v>108000</v>
      </c>
      <c r="J92" s="44">
        <v>0</v>
      </c>
      <c r="K92" s="45">
        <f t="shared" si="8"/>
        <v>108000</v>
      </c>
      <c r="L92" s="43">
        <v>0</v>
      </c>
      <c r="M92" s="43">
        <v>108000</v>
      </c>
      <c r="N92" s="43">
        <f t="shared" si="9"/>
        <v>108000</v>
      </c>
      <c r="O92" s="42"/>
      <c r="P92" s="40" t="s">
        <v>290</v>
      </c>
    </row>
    <row r="93" spans="1:17" ht="22.5" x14ac:dyDescent="0.25">
      <c r="A93" s="41">
        <v>145</v>
      </c>
      <c r="B93" s="40" t="s">
        <v>423</v>
      </c>
      <c r="C93" s="41" t="s">
        <v>155</v>
      </c>
      <c r="D93" s="41">
        <v>1</v>
      </c>
      <c r="E93" s="40" t="s">
        <v>130</v>
      </c>
      <c r="F93" s="41">
        <v>1</v>
      </c>
      <c r="I93" s="43">
        <f t="shared" si="10"/>
        <v>1000</v>
      </c>
      <c r="J93" s="44">
        <v>0</v>
      </c>
      <c r="K93" s="45">
        <f t="shared" si="8"/>
        <v>1000</v>
      </c>
      <c r="L93" s="43">
        <v>1000</v>
      </c>
      <c r="M93" s="43">
        <v>0</v>
      </c>
      <c r="N93" s="43">
        <f t="shared" si="9"/>
        <v>1000</v>
      </c>
      <c r="O93" s="42"/>
      <c r="P93" s="40" t="s">
        <v>344</v>
      </c>
    </row>
    <row r="94" spans="1:17" ht="22.5" x14ac:dyDescent="0.25">
      <c r="A94" s="41">
        <v>146</v>
      </c>
      <c r="B94" s="40" t="s">
        <v>317</v>
      </c>
      <c r="C94" s="41" t="s">
        <v>155</v>
      </c>
      <c r="D94" s="41">
        <v>1</v>
      </c>
      <c r="E94" s="40" t="s">
        <v>130</v>
      </c>
      <c r="G94" s="41">
        <v>113</v>
      </c>
      <c r="I94" s="43">
        <f t="shared" si="10"/>
        <v>5000000</v>
      </c>
      <c r="J94" s="44">
        <v>0</v>
      </c>
      <c r="K94" s="45">
        <f t="shared" si="8"/>
        <v>5000000</v>
      </c>
      <c r="L94" s="43">
        <v>5000000</v>
      </c>
      <c r="M94" s="43">
        <v>0</v>
      </c>
      <c r="N94" s="43">
        <f t="shared" si="9"/>
        <v>5000000</v>
      </c>
      <c r="O94" s="42"/>
      <c r="P94" s="40" t="s">
        <v>318</v>
      </c>
    </row>
    <row r="95" spans="1:17" ht="45" x14ac:dyDescent="0.25">
      <c r="A95" s="41">
        <v>147</v>
      </c>
      <c r="B95" s="40" t="s">
        <v>9</v>
      </c>
      <c r="C95" s="41" t="s">
        <v>132</v>
      </c>
      <c r="D95" s="41">
        <v>2</v>
      </c>
      <c r="E95" s="40" t="s">
        <v>130</v>
      </c>
      <c r="F95" s="41">
        <v>10</v>
      </c>
      <c r="G95" s="41">
        <v>111</v>
      </c>
      <c r="I95" s="43">
        <f t="shared" si="10"/>
        <v>5000</v>
      </c>
      <c r="J95" s="44">
        <v>0</v>
      </c>
      <c r="K95" s="45">
        <f t="shared" si="8"/>
        <v>5000</v>
      </c>
      <c r="L95" s="43">
        <v>5000</v>
      </c>
      <c r="M95" s="43">
        <v>0</v>
      </c>
      <c r="N95" s="43">
        <f t="shared" si="9"/>
        <v>5000</v>
      </c>
      <c r="O95" s="42"/>
      <c r="P95" s="40" t="s">
        <v>10</v>
      </c>
    </row>
    <row r="96" spans="1:17" ht="33.75" x14ac:dyDescent="0.25">
      <c r="A96" s="41">
        <v>148</v>
      </c>
      <c r="B96" s="40" t="s">
        <v>88</v>
      </c>
      <c r="C96" s="41" t="s">
        <v>169</v>
      </c>
      <c r="D96" s="41">
        <v>4</v>
      </c>
      <c r="E96" s="40" t="s">
        <v>130</v>
      </c>
      <c r="F96" s="41">
        <v>4</v>
      </c>
      <c r="G96" s="41">
        <v>113</v>
      </c>
      <c r="I96" s="43">
        <f t="shared" si="10"/>
        <v>35000</v>
      </c>
      <c r="J96" s="44">
        <v>0</v>
      </c>
      <c r="K96" s="45">
        <f t="shared" si="8"/>
        <v>35000</v>
      </c>
      <c r="L96" s="43">
        <v>5000</v>
      </c>
      <c r="M96" s="43">
        <v>30000</v>
      </c>
      <c r="N96" s="43">
        <f t="shared" si="9"/>
        <v>35000</v>
      </c>
      <c r="O96" s="42"/>
      <c r="P96" s="40" t="s">
        <v>140</v>
      </c>
    </row>
    <row r="97" spans="1:17" ht="22.5" x14ac:dyDescent="0.25">
      <c r="A97" s="41">
        <v>149</v>
      </c>
      <c r="B97" s="40" t="s">
        <v>315</v>
      </c>
      <c r="C97" s="41" t="s">
        <v>166</v>
      </c>
      <c r="D97" s="41">
        <v>1</v>
      </c>
      <c r="E97" s="40" t="s">
        <v>130</v>
      </c>
      <c r="F97" s="41">
        <v>3</v>
      </c>
      <c r="G97" s="41">
        <v>412</v>
      </c>
      <c r="I97" s="43">
        <f t="shared" si="10"/>
        <v>24000</v>
      </c>
      <c r="J97" s="44">
        <v>0</v>
      </c>
      <c r="K97" s="45">
        <f t="shared" si="8"/>
        <v>24000</v>
      </c>
      <c r="L97" s="43">
        <v>0</v>
      </c>
      <c r="M97" s="43">
        <v>24000</v>
      </c>
      <c r="N97" s="43">
        <f t="shared" si="9"/>
        <v>24000</v>
      </c>
      <c r="O97" s="42"/>
      <c r="P97" s="40" t="s">
        <v>316</v>
      </c>
    </row>
    <row r="98" spans="1:17" ht="22.5" x14ac:dyDescent="0.25">
      <c r="A98" s="41">
        <v>150</v>
      </c>
      <c r="B98" s="40" t="s">
        <v>66</v>
      </c>
      <c r="C98" s="41" t="s">
        <v>165</v>
      </c>
      <c r="D98" s="41">
        <v>1</v>
      </c>
      <c r="E98" s="40" t="s">
        <v>130</v>
      </c>
      <c r="F98" s="41">
        <v>1</v>
      </c>
      <c r="G98" s="41">
        <v>412</v>
      </c>
      <c r="I98" s="43">
        <f t="shared" si="10"/>
        <v>24000</v>
      </c>
      <c r="J98" s="44">
        <v>0</v>
      </c>
      <c r="K98" s="45">
        <f t="shared" ref="K98:K127" si="11">SUM(I98-J98)</f>
        <v>24000</v>
      </c>
      <c r="L98" s="43">
        <v>0</v>
      </c>
      <c r="M98" s="43">
        <v>24000</v>
      </c>
      <c r="N98" s="43">
        <f t="shared" si="9"/>
        <v>24000</v>
      </c>
      <c r="O98" s="42"/>
      <c r="P98" s="40" t="s">
        <v>199</v>
      </c>
    </row>
    <row r="99" spans="1:17" ht="22.5" x14ac:dyDescent="0.25">
      <c r="A99" s="41">
        <v>151</v>
      </c>
      <c r="B99" s="40" t="s">
        <v>52</v>
      </c>
      <c r="C99" s="41" t="s">
        <v>388</v>
      </c>
      <c r="D99" s="41">
        <v>3</v>
      </c>
      <c r="E99" s="40" t="s">
        <v>130</v>
      </c>
      <c r="G99" s="41">
        <v>113</v>
      </c>
      <c r="I99" s="43">
        <v>3000</v>
      </c>
      <c r="J99" s="44">
        <v>0</v>
      </c>
      <c r="K99" s="45">
        <f t="shared" si="11"/>
        <v>3000</v>
      </c>
      <c r="L99" s="43">
        <v>0</v>
      </c>
      <c r="M99" s="43">
        <v>0</v>
      </c>
      <c r="N99" s="43">
        <f t="shared" si="9"/>
        <v>0</v>
      </c>
      <c r="O99" s="42"/>
    </row>
    <row r="100" spans="1:17" ht="22.5" x14ac:dyDescent="0.25">
      <c r="A100" s="41">
        <v>152</v>
      </c>
      <c r="B100" s="40" t="s">
        <v>293</v>
      </c>
      <c r="C100" s="41" t="s">
        <v>154</v>
      </c>
      <c r="D100" s="41">
        <v>1</v>
      </c>
      <c r="E100" s="40" t="s">
        <v>130</v>
      </c>
      <c r="G100" s="41">
        <v>412</v>
      </c>
      <c r="I100" s="43">
        <f t="shared" ref="I100:I116" si="12">N100</f>
        <v>16500</v>
      </c>
      <c r="J100" s="44">
        <v>0</v>
      </c>
      <c r="K100" s="45">
        <f t="shared" si="11"/>
        <v>16500</v>
      </c>
      <c r="L100" s="43">
        <v>0</v>
      </c>
      <c r="M100" s="43">
        <v>16500</v>
      </c>
      <c r="N100" s="43">
        <f t="shared" si="9"/>
        <v>16500</v>
      </c>
      <c r="O100" s="42"/>
      <c r="P100" s="40" t="s">
        <v>294</v>
      </c>
    </row>
    <row r="101" spans="1:17" ht="33.75" x14ac:dyDescent="0.25">
      <c r="A101" s="41">
        <v>153</v>
      </c>
      <c r="B101" s="40" t="s">
        <v>122</v>
      </c>
      <c r="C101" s="41" t="s">
        <v>159</v>
      </c>
      <c r="D101" s="41">
        <v>4</v>
      </c>
      <c r="E101" s="40" t="s">
        <v>130</v>
      </c>
      <c r="G101" s="41">
        <v>111</v>
      </c>
      <c r="I101" s="43">
        <f t="shared" si="12"/>
        <v>5000</v>
      </c>
      <c r="J101" s="44">
        <v>0</v>
      </c>
      <c r="K101" s="45">
        <f t="shared" si="11"/>
        <v>5000</v>
      </c>
      <c r="L101" s="43">
        <v>0</v>
      </c>
      <c r="M101" s="43">
        <v>5000</v>
      </c>
      <c r="N101" s="43">
        <f t="shared" si="9"/>
        <v>5000</v>
      </c>
      <c r="O101" s="42"/>
      <c r="P101" s="40" t="s">
        <v>215</v>
      </c>
    </row>
    <row r="102" spans="1:17" ht="22.5" x14ac:dyDescent="0.25">
      <c r="A102" s="41">
        <v>154</v>
      </c>
      <c r="B102" s="40" t="s">
        <v>363</v>
      </c>
      <c r="C102" s="41" t="s">
        <v>159</v>
      </c>
      <c r="D102" s="41">
        <v>2</v>
      </c>
      <c r="E102" s="40" t="s">
        <v>130</v>
      </c>
      <c r="G102" s="41">
        <v>113</v>
      </c>
      <c r="I102" s="43">
        <f t="shared" si="12"/>
        <v>30000</v>
      </c>
      <c r="J102" s="44">
        <v>0</v>
      </c>
      <c r="K102" s="45">
        <f t="shared" si="11"/>
        <v>30000</v>
      </c>
      <c r="L102" s="43">
        <v>0</v>
      </c>
      <c r="M102" s="43">
        <v>30000</v>
      </c>
      <c r="N102" s="43">
        <f t="shared" si="9"/>
        <v>30000</v>
      </c>
      <c r="O102" s="42"/>
      <c r="P102" s="40" t="s">
        <v>364</v>
      </c>
    </row>
    <row r="103" spans="1:17" x14ac:dyDescent="0.25">
      <c r="A103" s="41">
        <v>155</v>
      </c>
      <c r="B103" s="40" t="s">
        <v>365</v>
      </c>
      <c r="C103" s="41" t="s">
        <v>177</v>
      </c>
      <c r="D103" s="41">
        <v>1</v>
      </c>
      <c r="E103" s="40" t="s">
        <v>130</v>
      </c>
      <c r="G103" s="41">
        <v>113</v>
      </c>
      <c r="I103" s="43">
        <f t="shared" si="12"/>
        <v>20000</v>
      </c>
      <c r="J103" s="44">
        <v>0</v>
      </c>
      <c r="K103" s="45">
        <f t="shared" si="11"/>
        <v>20000</v>
      </c>
      <c r="L103" s="43">
        <v>0</v>
      </c>
      <c r="M103" s="43">
        <v>20000</v>
      </c>
      <c r="N103" s="43">
        <f t="shared" si="9"/>
        <v>20000</v>
      </c>
      <c r="O103" s="42"/>
      <c r="P103" s="40" t="s">
        <v>366</v>
      </c>
    </row>
    <row r="104" spans="1:17" ht="22.5" x14ac:dyDescent="0.25">
      <c r="A104" s="41">
        <v>156</v>
      </c>
      <c r="B104" s="40" t="s">
        <v>297</v>
      </c>
      <c r="C104" s="41" t="s">
        <v>160</v>
      </c>
      <c r="D104" s="41">
        <v>1</v>
      </c>
      <c r="E104" s="40" t="s">
        <v>130</v>
      </c>
      <c r="F104" s="41">
        <v>3</v>
      </c>
      <c r="G104" s="41">
        <v>412</v>
      </c>
      <c r="I104" s="43">
        <f t="shared" si="12"/>
        <v>18100</v>
      </c>
      <c r="J104" s="44">
        <v>0</v>
      </c>
      <c r="K104" s="45">
        <f t="shared" si="11"/>
        <v>18100</v>
      </c>
      <c r="L104" s="43">
        <v>0</v>
      </c>
      <c r="M104" s="43">
        <v>18100</v>
      </c>
      <c r="N104" s="43">
        <f t="shared" si="9"/>
        <v>18100</v>
      </c>
      <c r="O104" s="42"/>
      <c r="P104" s="40" t="s">
        <v>298</v>
      </c>
    </row>
    <row r="105" spans="1:17" ht="67.5" x14ac:dyDescent="0.25">
      <c r="A105" s="41">
        <v>157</v>
      </c>
      <c r="B105" s="40" t="s">
        <v>250</v>
      </c>
      <c r="C105" s="41" t="s">
        <v>160</v>
      </c>
      <c r="D105" s="41">
        <v>1</v>
      </c>
      <c r="E105" s="40" t="s">
        <v>130</v>
      </c>
      <c r="F105" s="41">
        <v>2</v>
      </c>
      <c r="G105" s="41">
        <v>412</v>
      </c>
      <c r="I105" s="43">
        <f t="shared" si="12"/>
        <v>10000</v>
      </c>
      <c r="J105" s="44">
        <v>0</v>
      </c>
      <c r="K105" s="45">
        <f t="shared" si="11"/>
        <v>10000</v>
      </c>
      <c r="L105" s="43">
        <v>2000</v>
      </c>
      <c r="M105" s="43">
        <v>8000</v>
      </c>
      <c r="N105" s="43">
        <f t="shared" si="9"/>
        <v>10000</v>
      </c>
      <c r="O105" s="42"/>
      <c r="P105" s="40" t="s">
        <v>252</v>
      </c>
    </row>
    <row r="106" spans="1:17" ht="45" x14ac:dyDescent="0.25">
      <c r="A106" s="41">
        <v>158</v>
      </c>
      <c r="B106" s="40" t="s">
        <v>251</v>
      </c>
      <c r="C106" s="41" t="s">
        <v>160</v>
      </c>
      <c r="D106" s="41">
        <v>1</v>
      </c>
      <c r="E106" s="40" t="s">
        <v>130</v>
      </c>
      <c r="F106" s="41">
        <v>2</v>
      </c>
      <c r="G106" s="41">
        <v>412</v>
      </c>
      <c r="I106" s="43">
        <f t="shared" si="12"/>
        <v>5000</v>
      </c>
      <c r="J106" s="44">
        <v>0</v>
      </c>
      <c r="K106" s="45">
        <f t="shared" si="11"/>
        <v>5000</v>
      </c>
      <c r="L106" s="43">
        <v>1000</v>
      </c>
      <c r="M106" s="43">
        <v>4000</v>
      </c>
      <c r="N106" s="43">
        <f t="shared" si="9"/>
        <v>5000</v>
      </c>
      <c r="O106" s="42"/>
      <c r="P106" s="40" t="s">
        <v>253</v>
      </c>
    </row>
    <row r="107" spans="1:17" ht="22.5" x14ac:dyDescent="0.25">
      <c r="A107" s="41">
        <v>159</v>
      </c>
      <c r="B107" s="40" t="s">
        <v>248</v>
      </c>
      <c r="C107" s="41" t="s">
        <v>160</v>
      </c>
      <c r="D107" s="41">
        <v>1</v>
      </c>
      <c r="E107" s="40" t="s">
        <v>130</v>
      </c>
      <c r="F107" s="41">
        <v>2</v>
      </c>
      <c r="G107" s="41">
        <v>412</v>
      </c>
      <c r="I107" s="43">
        <f t="shared" si="12"/>
        <v>5000</v>
      </c>
      <c r="J107" s="44">
        <v>0</v>
      </c>
      <c r="K107" s="45">
        <f t="shared" si="11"/>
        <v>5000</v>
      </c>
      <c r="L107" s="43">
        <v>1000</v>
      </c>
      <c r="M107" s="43">
        <v>4000</v>
      </c>
      <c r="N107" s="43">
        <f t="shared" si="9"/>
        <v>5000</v>
      </c>
      <c r="O107" s="42"/>
      <c r="P107" s="40" t="s">
        <v>249</v>
      </c>
    </row>
    <row r="108" spans="1:17" ht="33.75" x14ac:dyDescent="0.25">
      <c r="A108" s="41">
        <v>160</v>
      </c>
      <c r="B108" s="40" t="s">
        <v>261</v>
      </c>
      <c r="C108" s="41" t="s">
        <v>152</v>
      </c>
      <c r="D108" s="41">
        <v>1</v>
      </c>
      <c r="E108" s="40" t="s">
        <v>284</v>
      </c>
      <c r="G108" s="41">
        <v>419</v>
      </c>
      <c r="I108" s="43">
        <f t="shared" si="12"/>
        <v>40000</v>
      </c>
      <c r="J108" s="44">
        <v>0</v>
      </c>
      <c r="K108" s="45">
        <f t="shared" si="11"/>
        <v>40000</v>
      </c>
      <c r="L108" s="43">
        <v>0</v>
      </c>
      <c r="M108" s="43">
        <v>40000</v>
      </c>
      <c r="N108" s="43">
        <f t="shared" si="9"/>
        <v>40000</v>
      </c>
      <c r="O108" s="42">
        <v>2015</v>
      </c>
      <c r="P108" s="40" t="s">
        <v>263</v>
      </c>
      <c r="Q108" s="40" t="s">
        <v>414</v>
      </c>
    </row>
    <row r="109" spans="1:17" ht="33.75" x14ac:dyDescent="0.25">
      <c r="A109" s="41">
        <v>161</v>
      </c>
      <c r="B109" s="40" t="s">
        <v>229</v>
      </c>
      <c r="C109" s="41" t="s">
        <v>152</v>
      </c>
      <c r="D109" s="41">
        <v>1</v>
      </c>
      <c r="E109" s="40" t="s">
        <v>130</v>
      </c>
      <c r="F109" s="41">
        <v>6</v>
      </c>
      <c r="G109" s="41">
        <v>412</v>
      </c>
      <c r="I109" s="43">
        <f t="shared" si="12"/>
        <v>500000</v>
      </c>
      <c r="J109" s="44">
        <v>0</v>
      </c>
      <c r="K109" s="45">
        <f t="shared" si="11"/>
        <v>500000</v>
      </c>
      <c r="L109" s="43">
        <v>0</v>
      </c>
      <c r="M109" s="43">
        <v>500000</v>
      </c>
      <c r="N109" s="43">
        <f t="shared" si="9"/>
        <v>500000</v>
      </c>
      <c r="O109" s="42"/>
      <c r="P109" s="40" t="s">
        <v>230</v>
      </c>
    </row>
    <row r="110" spans="1:17" ht="22.5" x14ac:dyDescent="0.25">
      <c r="A110" s="41">
        <v>162</v>
      </c>
      <c r="B110" s="40" t="s">
        <v>102</v>
      </c>
      <c r="C110" s="41" t="s">
        <v>164</v>
      </c>
      <c r="D110" s="41">
        <v>2</v>
      </c>
      <c r="E110" s="40" t="s">
        <v>130</v>
      </c>
      <c r="F110" s="41">
        <v>2</v>
      </c>
      <c r="G110" s="41">
        <v>111</v>
      </c>
      <c r="I110" s="43">
        <f t="shared" si="12"/>
        <v>15000</v>
      </c>
      <c r="J110" s="44">
        <v>0</v>
      </c>
      <c r="K110" s="45">
        <f t="shared" si="11"/>
        <v>15000</v>
      </c>
      <c r="L110" s="43">
        <v>15000</v>
      </c>
      <c r="M110" s="43">
        <v>0</v>
      </c>
      <c r="N110" s="43">
        <f t="shared" si="9"/>
        <v>15000</v>
      </c>
      <c r="O110" s="42"/>
      <c r="P110" s="40" t="s">
        <v>184</v>
      </c>
    </row>
    <row r="111" spans="1:17" ht="33.75" x14ac:dyDescent="0.25">
      <c r="A111" s="41">
        <v>163</v>
      </c>
      <c r="B111" s="40" t="s">
        <v>103</v>
      </c>
      <c r="C111" s="41" t="s">
        <v>164</v>
      </c>
      <c r="D111" s="41">
        <v>2</v>
      </c>
      <c r="E111" s="40" t="s">
        <v>130</v>
      </c>
      <c r="F111" s="41">
        <v>2</v>
      </c>
      <c r="G111" s="41">
        <v>111</v>
      </c>
      <c r="I111" s="43">
        <f t="shared" si="12"/>
        <v>5000</v>
      </c>
      <c r="J111" s="44">
        <v>0</v>
      </c>
      <c r="K111" s="45">
        <f t="shared" si="11"/>
        <v>5000</v>
      </c>
      <c r="L111" s="43">
        <v>0</v>
      </c>
      <c r="M111" s="43">
        <v>5000</v>
      </c>
      <c r="N111" s="43">
        <f t="shared" si="9"/>
        <v>5000</v>
      </c>
      <c r="O111" s="42"/>
      <c r="P111" s="40" t="s">
        <v>185</v>
      </c>
    </row>
    <row r="112" spans="1:17" ht="22.5" x14ac:dyDescent="0.25">
      <c r="A112" s="41">
        <v>164</v>
      </c>
      <c r="B112" s="40" t="s">
        <v>105</v>
      </c>
      <c r="C112" s="41" t="s">
        <v>150</v>
      </c>
      <c r="D112" s="41">
        <v>1</v>
      </c>
      <c r="E112" s="40" t="s">
        <v>283</v>
      </c>
      <c r="F112" s="41">
        <v>4</v>
      </c>
      <c r="G112" s="41">
        <v>412</v>
      </c>
      <c r="H112" s="42">
        <v>412</v>
      </c>
      <c r="I112" s="43">
        <f t="shared" si="12"/>
        <v>140798</v>
      </c>
      <c r="J112" s="44">
        <v>11041</v>
      </c>
      <c r="K112" s="45">
        <f t="shared" si="11"/>
        <v>129757</v>
      </c>
      <c r="L112" s="43">
        <v>70000</v>
      </c>
      <c r="M112" s="43">
        <v>70798</v>
      </c>
      <c r="N112" s="43">
        <f t="shared" ref="N112:N114" si="13">L112+M112</f>
        <v>140798</v>
      </c>
      <c r="O112" s="42" t="s">
        <v>375</v>
      </c>
      <c r="P112" s="40" t="s">
        <v>187</v>
      </c>
    </row>
    <row r="113" spans="1:16" ht="22.5" x14ac:dyDescent="0.25">
      <c r="A113" s="41">
        <v>165</v>
      </c>
      <c r="B113" s="40" t="s">
        <v>358</v>
      </c>
      <c r="C113" s="41" t="s">
        <v>357</v>
      </c>
      <c r="D113" s="41">
        <v>4</v>
      </c>
      <c r="E113" s="40" t="s">
        <v>354</v>
      </c>
      <c r="G113" s="41">
        <v>113</v>
      </c>
      <c r="I113" s="43">
        <f t="shared" si="12"/>
        <v>300000</v>
      </c>
      <c r="J113" s="44">
        <v>0</v>
      </c>
      <c r="K113" s="45">
        <f t="shared" si="11"/>
        <v>300000</v>
      </c>
      <c r="L113" s="43">
        <v>0</v>
      </c>
      <c r="M113" s="43">
        <v>300000</v>
      </c>
      <c r="N113" s="43">
        <f t="shared" si="13"/>
        <v>300000</v>
      </c>
      <c r="O113" s="42"/>
    </row>
    <row r="114" spans="1:16" ht="22.5" x14ac:dyDescent="0.25">
      <c r="A114" s="41">
        <v>166</v>
      </c>
      <c r="B114" s="40" t="s">
        <v>285</v>
      </c>
      <c r="C114" s="41" t="s">
        <v>155</v>
      </c>
      <c r="D114" s="41">
        <v>4</v>
      </c>
      <c r="E114" s="40" t="s">
        <v>354</v>
      </c>
      <c r="I114" s="43">
        <f t="shared" si="12"/>
        <v>25000</v>
      </c>
      <c r="J114" s="44">
        <v>0</v>
      </c>
      <c r="K114" s="45">
        <f t="shared" si="11"/>
        <v>25000</v>
      </c>
      <c r="L114" s="43">
        <v>0</v>
      </c>
      <c r="M114" s="43">
        <v>25000</v>
      </c>
      <c r="N114" s="43">
        <f t="shared" si="13"/>
        <v>25000</v>
      </c>
      <c r="O114" s="42"/>
      <c r="P114" s="40" t="s">
        <v>312</v>
      </c>
    </row>
    <row r="115" spans="1:16" x14ac:dyDescent="0.25">
      <c r="A115" s="41">
        <v>167</v>
      </c>
      <c r="B115" s="40" t="s">
        <v>372</v>
      </c>
      <c r="C115" s="41" t="s">
        <v>155</v>
      </c>
      <c r="D115" s="41">
        <v>2</v>
      </c>
      <c r="E115" s="40" t="s">
        <v>354</v>
      </c>
      <c r="I115" s="43">
        <f t="shared" si="12"/>
        <v>0</v>
      </c>
      <c r="J115" s="44">
        <v>0</v>
      </c>
      <c r="K115" s="45">
        <f t="shared" si="11"/>
        <v>0</v>
      </c>
      <c r="L115" s="43">
        <v>0</v>
      </c>
      <c r="M115" s="43">
        <v>0</v>
      </c>
      <c r="N115" s="43">
        <v>0</v>
      </c>
      <c r="O115" s="42"/>
    </row>
    <row r="116" spans="1:16" ht="33.75" x14ac:dyDescent="0.25">
      <c r="A116" s="41">
        <v>168</v>
      </c>
      <c r="B116" s="40" t="s">
        <v>353</v>
      </c>
      <c r="C116" s="41" t="s">
        <v>160</v>
      </c>
      <c r="D116" s="41">
        <v>2</v>
      </c>
      <c r="E116" s="40" t="s">
        <v>354</v>
      </c>
      <c r="F116" s="41">
        <v>16</v>
      </c>
      <c r="G116" s="41">
        <v>412</v>
      </c>
      <c r="I116" s="43">
        <f t="shared" si="12"/>
        <v>120000</v>
      </c>
      <c r="J116" s="44">
        <v>0</v>
      </c>
      <c r="K116" s="45">
        <f t="shared" si="11"/>
        <v>120000</v>
      </c>
      <c r="L116" s="43">
        <v>0</v>
      </c>
      <c r="M116" s="43">
        <v>120000</v>
      </c>
      <c r="N116" s="43">
        <f t="shared" ref="N116:N127" si="14">L116+M116</f>
        <v>120000</v>
      </c>
      <c r="O116" s="42"/>
      <c r="P116" s="40" t="s">
        <v>182</v>
      </c>
    </row>
    <row r="117" spans="1:16" ht="22.5" x14ac:dyDescent="0.25">
      <c r="A117" s="41">
        <v>169</v>
      </c>
      <c r="B117" s="40" t="s">
        <v>260</v>
      </c>
      <c r="C117" s="41" t="s">
        <v>152</v>
      </c>
      <c r="D117" s="41">
        <v>3</v>
      </c>
      <c r="E117" s="40" t="s">
        <v>354</v>
      </c>
      <c r="F117" s="41">
        <v>3</v>
      </c>
      <c r="G117" s="41">
        <v>113</v>
      </c>
      <c r="I117" s="43">
        <v>20000</v>
      </c>
      <c r="J117" s="44">
        <v>0</v>
      </c>
      <c r="K117" s="45">
        <f t="shared" si="11"/>
        <v>20000</v>
      </c>
      <c r="L117" s="43">
        <v>0</v>
      </c>
      <c r="M117" s="43">
        <v>0</v>
      </c>
      <c r="N117" s="43">
        <f t="shared" si="14"/>
        <v>0</v>
      </c>
      <c r="O117" s="42">
        <v>2015</v>
      </c>
      <c r="P117" s="40" t="s">
        <v>355</v>
      </c>
    </row>
    <row r="118" spans="1:16" ht="33.75" x14ac:dyDescent="0.25">
      <c r="A118" s="41">
        <v>170</v>
      </c>
      <c r="B118" s="40" t="s">
        <v>371</v>
      </c>
      <c r="C118" s="41" t="s">
        <v>173</v>
      </c>
      <c r="D118" s="41">
        <v>1</v>
      </c>
      <c r="E118" s="40" t="s">
        <v>354</v>
      </c>
      <c r="F118" s="41">
        <v>2</v>
      </c>
      <c r="G118" s="41">
        <v>113</v>
      </c>
      <c r="I118" s="43">
        <v>175000</v>
      </c>
      <c r="J118" s="44">
        <v>0</v>
      </c>
      <c r="K118" s="45">
        <f t="shared" si="11"/>
        <v>175000</v>
      </c>
      <c r="L118" s="43">
        <v>0</v>
      </c>
      <c r="M118" s="43">
        <v>0</v>
      </c>
      <c r="N118" s="43">
        <f t="shared" si="14"/>
        <v>0</v>
      </c>
      <c r="O118" s="42"/>
      <c r="P118" s="40" t="s">
        <v>391</v>
      </c>
    </row>
    <row r="119" spans="1:16" ht="22.5" x14ac:dyDescent="0.25">
      <c r="A119" s="41">
        <v>171</v>
      </c>
      <c r="B119" s="47" t="s">
        <v>226</v>
      </c>
      <c r="C119" s="41" t="s">
        <v>152</v>
      </c>
      <c r="D119" s="41">
        <v>4</v>
      </c>
      <c r="E119" s="40" t="s">
        <v>356</v>
      </c>
      <c r="F119" s="41">
        <v>4</v>
      </c>
      <c r="G119" s="41">
        <v>412</v>
      </c>
      <c r="I119" s="43">
        <f>N119</f>
        <v>250000</v>
      </c>
      <c r="J119" s="44">
        <v>0</v>
      </c>
      <c r="K119" s="45">
        <f t="shared" si="11"/>
        <v>250000</v>
      </c>
      <c r="L119" s="43">
        <v>0</v>
      </c>
      <c r="M119" s="43">
        <v>250000</v>
      </c>
      <c r="N119" s="43">
        <f t="shared" si="14"/>
        <v>250000</v>
      </c>
      <c r="O119" s="42"/>
      <c r="P119" s="40" t="s">
        <v>227</v>
      </c>
    </row>
    <row r="120" spans="1:16" ht="22.5" x14ac:dyDescent="0.25">
      <c r="A120" s="41">
        <v>172</v>
      </c>
      <c r="B120" s="40" t="s">
        <v>42</v>
      </c>
      <c r="C120" s="41" t="s">
        <v>388</v>
      </c>
      <c r="D120" s="41">
        <v>4</v>
      </c>
      <c r="G120" s="41">
        <v>113</v>
      </c>
      <c r="I120" s="43">
        <v>100</v>
      </c>
      <c r="J120" s="44">
        <v>0</v>
      </c>
      <c r="K120" s="45">
        <f t="shared" si="11"/>
        <v>100</v>
      </c>
      <c r="L120" s="43">
        <v>0</v>
      </c>
      <c r="M120" s="43">
        <v>0</v>
      </c>
      <c r="N120" s="43">
        <f t="shared" si="14"/>
        <v>0</v>
      </c>
      <c r="O120" s="42"/>
      <c r="P120" s="40" t="s">
        <v>42</v>
      </c>
    </row>
    <row r="121" spans="1:16" ht="33.75" x14ac:dyDescent="0.25">
      <c r="A121" s="41">
        <v>173</v>
      </c>
      <c r="B121" s="40" t="s">
        <v>43</v>
      </c>
      <c r="C121" s="41" t="s">
        <v>388</v>
      </c>
      <c r="D121" s="41">
        <v>4</v>
      </c>
      <c r="G121" s="41">
        <v>113</v>
      </c>
      <c r="I121" s="43">
        <v>100</v>
      </c>
      <c r="J121" s="44">
        <v>0</v>
      </c>
      <c r="K121" s="45">
        <f t="shared" si="11"/>
        <v>100</v>
      </c>
      <c r="L121" s="43">
        <v>0</v>
      </c>
      <c r="M121" s="43">
        <v>0</v>
      </c>
      <c r="N121" s="43">
        <f t="shared" si="14"/>
        <v>0</v>
      </c>
      <c r="O121" s="42"/>
      <c r="P121" s="40" t="s">
        <v>43</v>
      </c>
    </row>
    <row r="122" spans="1:16" ht="23.1" customHeight="1" x14ac:dyDescent="0.25">
      <c r="A122" s="41">
        <v>174</v>
      </c>
      <c r="B122" s="40" t="s">
        <v>41</v>
      </c>
      <c r="C122" s="41" t="s">
        <v>388</v>
      </c>
      <c r="D122" s="41">
        <v>3</v>
      </c>
      <c r="G122" s="41">
        <v>113</v>
      </c>
      <c r="I122" s="43">
        <v>500</v>
      </c>
      <c r="J122" s="44">
        <v>0</v>
      </c>
      <c r="K122" s="45">
        <f t="shared" si="11"/>
        <v>500</v>
      </c>
      <c r="L122" s="43">
        <v>0</v>
      </c>
      <c r="M122" s="43">
        <v>0</v>
      </c>
      <c r="N122" s="43">
        <f t="shared" si="14"/>
        <v>0</v>
      </c>
      <c r="O122" s="42"/>
      <c r="P122" s="40" t="s">
        <v>41</v>
      </c>
    </row>
    <row r="123" spans="1:16" ht="23.1" customHeight="1" x14ac:dyDescent="0.25">
      <c r="A123" s="41">
        <v>175</v>
      </c>
      <c r="B123" s="40" t="s">
        <v>51</v>
      </c>
      <c r="C123" s="41" t="s">
        <v>388</v>
      </c>
      <c r="D123" s="41">
        <v>3</v>
      </c>
      <c r="G123" s="41">
        <v>113</v>
      </c>
      <c r="I123" s="43">
        <v>100</v>
      </c>
      <c r="J123" s="44">
        <v>0</v>
      </c>
      <c r="K123" s="45">
        <f t="shared" si="11"/>
        <v>100</v>
      </c>
      <c r="L123" s="43">
        <v>0</v>
      </c>
      <c r="M123" s="43">
        <v>0</v>
      </c>
      <c r="N123" s="43">
        <f t="shared" si="14"/>
        <v>0</v>
      </c>
      <c r="O123" s="42"/>
      <c r="P123" s="40" t="s">
        <v>51</v>
      </c>
    </row>
    <row r="124" spans="1:16" ht="33.75" customHeight="1" x14ac:dyDescent="0.25">
      <c r="A124" s="41">
        <v>176</v>
      </c>
      <c r="B124" s="40" t="s">
        <v>55</v>
      </c>
      <c r="C124" s="41" t="s">
        <v>388</v>
      </c>
      <c r="D124" s="41">
        <v>3</v>
      </c>
      <c r="G124" s="41">
        <v>113</v>
      </c>
      <c r="I124" s="43">
        <v>200</v>
      </c>
      <c r="J124" s="44">
        <v>0</v>
      </c>
      <c r="K124" s="45">
        <f t="shared" si="11"/>
        <v>200</v>
      </c>
      <c r="L124" s="43">
        <v>0</v>
      </c>
      <c r="M124" s="43">
        <v>0</v>
      </c>
      <c r="N124" s="43">
        <f t="shared" si="14"/>
        <v>0</v>
      </c>
      <c r="O124" s="42"/>
      <c r="P124" s="40" t="s">
        <v>55</v>
      </c>
    </row>
    <row r="125" spans="1:16" ht="33.75" customHeight="1" x14ac:dyDescent="0.25">
      <c r="A125" s="41">
        <v>177</v>
      </c>
      <c r="B125" s="40" t="s">
        <v>56</v>
      </c>
      <c r="C125" s="41" t="s">
        <v>388</v>
      </c>
      <c r="D125" s="41">
        <v>3</v>
      </c>
      <c r="G125" s="41">
        <v>113</v>
      </c>
      <c r="I125" s="43">
        <v>200</v>
      </c>
      <c r="J125" s="44">
        <v>0</v>
      </c>
      <c r="K125" s="45">
        <f t="shared" si="11"/>
        <v>200</v>
      </c>
      <c r="L125" s="43">
        <v>0</v>
      </c>
      <c r="M125" s="43">
        <v>0</v>
      </c>
      <c r="N125" s="43">
        <f t="shared" si="14"/>
        <v>0</v>
      </c>
      <c r="O125" s="42"/>
      <c r="P125" s="40" t="s">
        <v>56</v>
      </c>
    </row>
    <row r="126" spans="1:16" ht="33.75" customHeight="1" x14ac:dyDescent="0.25">
      <c r="A126" s="41">
        <v>179</v>
      </c>
      <c r="B126" s="40" t="s">
        <v>65</v>
      </c>
      <c r="C126" s="41" t="s">
        <v>388</v>
      </c>
      <c r="D126" s="41">
        <v>2</v>
      </c>
      <c r="G126" s="41">
        <v>113</v>
      </c>
      <c r="I126" s="43">
        <v>8000</v>
      </c>
      <c r="J126" s="44">
        <v>0</v>
      </c>
      <c r="K126" s="45">
        <f t="shared" si="11"/>
        <v>8000</v>
      </c>
      <c r="L126" s="43">
        <v>0</v>
      </c>
      <c r="M126" s="43">
        <v>0</v>
      </c>
      <c r="N126" s="43">
        <f t="shared" si="14"/>
        <v>0</v>
      </c>
      <c r="O126" s="42"/>
      <c r="P126" s="40" t="s">
        <v>65</v>
      </c>
    </row>
    <row r="127" spans="1:16" ht="33.75" customHeight="1" x14ac:dyDescent="0.25">
      <c r="A127" s="41">
        <v>180</v>
      </c>
      <c r="B127" s="40" t="s">
        <v>64</v>
      </c>
      <c r="C127" s="41" t="s">
        <v>388</v>
      </c>
      <c r="D127" s="41">
        <v>4</v>
      </c>
      <c r="G127" s="41">
        <v>113</v>
      </c>
      <c r="I127" s="43">
        <v>15000</v>
      </c>
      <c r="J127" s="44">
        <v>0</v>
      </c>
      <c r="K127" s="45">
        <f t="shared" si="11"/>
        <v>15000</v>
      </c>
      <c r="L127" s="43">
        <v>0</v>
      </c>
      <c r="M127" s="43">
        <v>0</v>
      </c>
      <c r="N127" s="43">
        <f t="shared" si="14"/>
        <v>0</v>
      </c>
      <c r="O127" s="42"/>
      <c r="P127" s="40" t="s">
        <v>64</v>
      </c>
    </row>
    <row r="128" spans="1:16" ht="33.75" customHeight="1" x14ac:dyDescent="0.25">
      <c r="A128" s="41">
        <v>181</v>
      </c>
      <c r="B128" s="40" t="s">
        <v>427</v>
      </c>
      <c r="C128" s="41" t="s">
        <v>132</v>
      </c>
      <c r="D128" s="41">
        <v>1</v>
      </c>
      <c r="E128" s="40" t="s">
        <v>130</v>
      </c>
      <c r="G128" s="41" t="s">
        <v>428</v>
      </c>
      <c r="I128" s="43">
        <v>100000</v>
      </c>
      <c r="J128" s="44">
        <v>0</v>
      </c>
      <c r="K128" s="45">
        <f t="shared" ref="K128:K130" si="15">SUM(I128-J128)</f>
        <v>100000</v>
      </c>
      <c r="L128" s="43">
        <v>0</v>
      </c>
      <c r="M128" s="43">
        <v>0</v>
      </c>
      <c r="N128" s="43">
        <f t="shared" ref="N128:N130" si="16">L128+M128</f>
        <v>0</v>
      </c>
      <c r="O128" s="42"/>
      <c r="P128" s="48" t="s">
        <v>424</v>
      </c>
    </row>
    <row r="129" spans="1:16" ht="33.75" customHeight="1" x14ac:dyDescent="0.25">
      <c r="A129" s="41">
        <v>182</v>
      </c>
      <c r="B129" s="40" t="s">
        <v>429</v>
      </c>
      <c r="C129" s="41" t="s">
        <v>153</v>
      </c>
      <c r="D129" s="41">
        <v>1</v>
      </c>
      <c r="E129" s="40" t="s">
        <v>130</v>
      </c>
      <c r="G129" s="41">
        <v>113</v>
      </c>
      <c r="I129" s="43">
        <v>60000</v>
      </c>
      <c r="J129" s="44">
        <v>0</v>
      </c>
      <c r="K129" s="45">
        <f t="shared" si="15"/>
        <v>60000</v>
      </c>
      <c r="L129" s="43">
        <v>0</v>
      </c>
      <c r="M129" s="43">
        <v>0</v>
      </c>
      <c r="N129" s="43">
        <f t="shared" si="16"/>
        <v>0</v>
      </c>
      <c r="O129" s="42"/>
      <c r="P129" s="48" t="s">
        <v>425</v>
      </c>
    </row>
    <row r="130" spans="1:16" ht="33.75" customHeight="1" x14ac:dyDescent="0.25">
      <c r="A130" s="41">
        <v>183</v>
      </c>
      <c r="B130" s="40" t="s">
        <v>430</v>
      </c>
      <c r="C130" s="41" t="s">
        <v>161</v>
      </c>
      <c r="D130" s="41">
        <v>1</v>
      </c>
      <c r="E130" s="40" t="s">
        <v>130</v>
      </c>
      <c r="G130" s="41">
        <v>113</v>
      </c>
      <c r="I130" s="43">
        <v>5000</v>
      </c>
      <c r="J130" s="44">
        <v>0</v>
      </c>
      <c r="K130" s="45">
        <f t="shared" si="15"/>
        <v>5000</v>
      </c>
      <c r="L130" s="43">
        <v>0</v>
      </c>
      <c r="M130" s="43">
        <v>0</v>
      </c>
      <c r="N130" s="43">
        <f t="shared" si="16"/>
        <v>0</v>
      </c>
      <c r="O130" s="42"/>
      <c r="P130" s="48" t="s">
        <v>426</v>
      </c>
    </row>
    <row r="131" spans="1:16" x14ac:dyDescent="0.25">
      <c r="A131" s="49"/>
      <c r="B131" s="50" t="s">
        <v>38</v>
      </c>
      <c r="C131" s="49"/>
      <c r="D131" s="51"/>
      <c r="E131" s="52"/>
      <c r="F131" s="53"/>
      <c r="G131" s="53"/>
      <c r="H131" s="54"/>
      <c r="I131" s="55">
        <f t="shared" ref="I131:N131" si="17">SUM(I2:I130)</f>
        <v>29036798</v>
      </c>
      <c r="J131" s="55">
        <f t="shared" si="17"/>
        <v>253467.53</v>
      </c>
      <c r="K131" s="55">
        <f t="shared" si="17"/>
        <v>28783330.469999999</v>
      </c>
      <c r="L131" s="55">
        <f t="shared" si="17"/>
        <v>5889800</v>
      </c>
      <c r="M131" s="55">
        <f t="shared" si="17"/>
        <v>22681398</v>
      </c>
      <c r="N131" s="55">
        <f t="shared" si="17"/>
        <v>28571198</v>
      </c>
      <c r="O131" s="54"/>
      <c r="P131" s="50"/>
    </row>
    <row r="132" spans="1:16" x14ac:dyDescent="0.25">
      <c r="G132" s="56"/>
    </row>
    <row r="133" spans="1:16" ht="15" x14ac:dyDescent="0.25">
      <c r="B133" s="60" t="s">
        <v>437</v>
      </c>
      <c r="D133" s="40"/>
      <c r="F133" s="40"/>
      <c r="G133" s="40"/>
    </row>
    <row r="134" spans="1:16" ht="15" x14ac:dyDescent="0.25">
      <c r="B134" s="60"/>
      <c r="D134" s="40"/>
      <c r="F134" s="40"/>
      <c r="G134" s="40"/>
    </row>
    <row r="135" spans="1:16" ht="15" x14ac:dyDescent="0.25">
      <c r="B135" s="60" t="s">
        <v>432</v>
      </c>
      <c r="D135" s="40"/>
      <c r="F135" s="40"/>
      <c r="G135" s="40"/>
    </row>
    <row r="136" spans="1:16" ht="15" x14ac:dyDescent="0.25">
      <c r="B136" s="60" t="s">
        <v>433</v>
      </c>
      <c r="D136" s="40"/>
      <c r="F136" s="40"/>
      <c r="G136" s="40"/>
      <c r="H136" s="42">
        <v>5</v>
      </c>
    </row>
    <row r="137" spans="1:16" ht="15" x14ac:dyDescent="0.25">
      <c r="B137" s="60" t="s">
        <v>434</v>
      </c>
      <c r="D137" s="40"/>
      <c r="F137" s="40"/>
      <c r="G137" s="40"/>
    </row>
    <row r="138" spans="1:16" ht="15" x14ac:dyDescent="0.25">
      <c r="B138" s="60" t="s">
        <v>435</v>
      </c>
      <c r="D138" s="40"/>
      <c r="F138" s="40"/>
      <c r="G138" s="40"/>
    </row>
    <row r="139" spans="1:16" ht="15" x14ac:dyDescent="0.25">
      <c r="B139" t="s">
        <v>436</v>
      </c>
      <c r="D139" s="40"/>
      <c r="F139" s="40"/>
      <c r="G139" s="40"/>
    </row>
    <row r="140" spans="1:16" x14ac:dyDescent="0.25">
      <c r="D140" s="40"/>
      <c r="F140" s="40"/>
      <c r="G140" s="40"/>
    </row>
    <row r="141" spans="1:16" x14ac:dyDescent="0.25">
      <c r="D141" s="40"/>
      <c r="F141" s="40"/>
      <c r="G141" s="40"/>
    </row>
    <row r="142" spans="1:16" x14ac:dyDescent="0.25">
      <c r="C142" s="59"/>
      <c r="D142" s="40"/>
      <c r="F142" s="40"/>
      <c r="G142" s="40"/>
    </row>
    <row r="143" spans="1:16" x14ac:dyDescent="0.25">
      <c r="C143" s="40"/>
      <c r="D143" s="40"/>
      <c r="F143" s="40"/>
      <c r="G143" s="40"/>
    </row>
    <row r="144" spans="1:16" x14ac:dyDescent="0.25">
      <c r="C144" s="40"/>
      <c r="D144" s="40"/>
      <c r="F144" s="40"/>
      <c r="G144" s="40"/>
    </row>
    <row r="145" spans="3:7" x14ac:dyDescent="0.25">
      <c r="C145" s="59"/>
      <c r="D145" s="40"/>
      <c r="F145" s="40"/>
      <c r="G145" s="40"/>
    </row>
    <row r="146" spans="3:7" x14ac:dyDescent="0.25">
      <c r="D146" s="40"/>
      <c r="F146" s="40"/>
      <c r="G146" s="40"/>
    </row>
    <row r="147" spans="3:7" x14ac:dyDescent="0.25">
      <c r="D147" s="40"/>
      <c r="F147" s="40"/>
      <c r="G147" s="40"/>
    </row>
    <row r="148" spans="3:7" x14ac:dyDescent="0.25">
      <c r="D148" s="40"/>
      <c r="F148" s="40"/>
      <c r="G148" s="40"/>
    </row>
    <row r="149" spans="3:7" x14ac:dyDescent="0.25">
      <c r="D149" s="40"/>
      <c r="F149" s="40"/>
      <c r="G149" s="40"/>
    </row>
    <row r="150" spans="3:7" x14ac:dyDescent="0.25">
      <c r="D150" s="40"/>
      <c r="F150" s="40"/>
      <c r="G150" s="40"/>
    </row>
    <row r="151" spans="3:7" x14ac:dyDescent="0.25">
      <c r="D151" s="40"/>
      <c r="F151" s="40"/>
      <c r="G151" s="40"/>
    </row>
    <row r="152" spans="3:7" x14ac:dyDescent="0.25">
      <c r="D152" s="40"/>
      <c r="F152" s="40"/>
      <c r="G152" s="40"/>
    </row>
    <row r="153" spans="3:7" x14ac:dyDescent="0.25">
      <c r="D153" s="40"/>
      <c r="F153" s="40"/>
      <c r="G153" s="40"/>
    </row>
    <row r="154" spans="3:7" x14ac:dyDescent="0.25">
      <c r="D154" s="40"/>
      <c r="F154" s="40"/>
      <c r="G154" s="40"/>
    </row>
    <row r="155" spans="3:7" x14ac:dyDescent="0.25">
      <c r="D155" s="40"/>
      <c r="F155" s="40"/>
      <c r="G155" s="40"/>
    </row>
    <row r="156" spans="3:7" x14ac:dyDescent="0.25">
      <c r="D156" s="40"/>
      <c r="F156" s="40"/>
      <c r="G156" s="40"/>
    </row>
    <row r="157" spans="3:7" x14ac:dyDescent="0.25">
      <c r="D157" s="40"/>
      <c r="F157" s="40"/>
      <c r="G157" s="40"/>
    </row>
    <row r="158" spans="3:7" x14ac:dyDescent="0.25">
      <c r="D158" s="40"/>
      <c r="F158" s="40"/>
      <c r="G158" s="40"/>
    </row>
    <row r="159" spans="3:7" x14ac:dyDescent="0.25">
      <c r="D159" s="40"/>
      <c r="F159" s="40"/>
      <c r="G159" s="40"/>
    </row>
  </sheetData>
  <autoFilter ref="A1:P131">
    <sortState ref="A2:P129">
      <sortCondition ref="A1:A129"/>
    </sortState>
  </autoFilter>
  <pageMargins left="0.25" right="0.25" top="0.75" bottom="0.75" header="0.3" footer="0.3"/>
  <pageSetup scale="73" fitToHeight="0" orientation="landscape" r:id="rId1"/>
  <headerFooter>
    <oddHeader>&amp;CVentura College Facilities Projects
revised 3-8-2016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workbookViewId="0">
      <selection activeCell="O2" sqref="O2"/>
    </sheetView>
  </sheetViews>
  <sheetFormatPr defaultColWidth="9.140625" defaultRowHeight="12" x14ac:dyDescent="0.25"/>
  <cols>
    <col min="1" max="1" width="4.5703125" style="20" customWidth="1"/>
    <col min="2" max="2" width="8.85546875" style="20" customWidth="1"/>
    <col min="3" max="3" width="22" style="6" customWidth="1"/>
    <col min="4" max="4" width="4.5703125" style="20" customWidth="1"/>
    <col min="5" max="5" width="12.42578125" style="6" customWidth="1"/>
    <col min="6" max="6" width="5.85546875" style="20" customWidth="1"/>
    <col min="7" max="7" width="8.140625" style="20" customWidth="1"/>
    <col min="8" max="8" width="8.140625" style="21" customWidth="1"/>
    <col min="9" max="9" width="10.85546875" style="22" customWidth="1"/>
    <col min="10" max="10" width="11.140625" style="22" customWidth="1"/>
    <col min="11" max="11" width="12.140625" style="27" customWidth="1"/>
    <col min="12" max="12" width="11" style="23" customWidth="1"/>
    <col min="13" max="14" width="13.140625" style="23" customWidth="1"/>
    <col min="15" max="15" width="12.42578125" style="24" customWidth="1"/>
    <col min="16" max="16" width="27.140625" style="6" customWidth="1"/>
    <col min="17" max="16384" width="9.140625" style="12"/>
  </cols>
  <sheetData>
    <row r="1" spans="1:16" s="6" customFormat="1" ht="36" x14ac:dyDescent="0.25">
      <c r="A1" s="1" t="s">
        <v>387</v>
      </c>
      <c r="B1" s="1" t="s">
        <v>149</v>
      </c>
      <c r="C1" s="2" t="s">
        <v>0</v>
      </c>
      <c r="D1" s="2" t="s">
        <v>128</v>
      </c>
      <c r="E1" s="2" t="s">
        <v>2</v>
      </c>
      <c r="F1" s="2" t="s">
        <v>34</v>
      </c>
      <c r="G1" s="2" t="s">
        <v>384</v>
      </c>
      <c r="H1" s="3" t="s">
        <v>385</v>
      </c>
      <c r="I1" s="3" t="s">
        <v>379</v>
      </c>
      <c r="J1" s="3" t="s">
        <v>380</v>
      </c>
      <c r="K1" s="25" t="s">
        <v>381</v>
      </c>
      <c r="L1" s="4" t="s">
        <v>368</v>
      </c>
      <c r="M1" s="4" t="s">
        <v>367</v>
      </c>
      <c r="N1" s="4" t="s">
        <v>39</v>
      </c>
      <c r="O1" s="5" t="s">
        <v>382</v>
      </c>
      <c r="P1" s="2" t="s">
        <v>1</v>
      </c>
    </row>
    <row r="2" spans="1:16" ht="48" x14ac:dyDescent="0.25">
      <c r="A2" s="7">
        <v>1</v>
      </c>
      <c r="B2" s="7" t="s">
        <v>150</v>
      </c>
      <c r="C2" s="8" t="s">
        <v>3</v>
      </c>
      <c r="D2" s="7">
        <v>3</v>
      </c>
      <c r="E2" s="8" t="s">
        <v>192</v>
      </c>
      <c r="F2" s="7">
        <v>8</v>
      </c>
      <c r="G2" s="7">
        <v>412</v>
      </c>
      <c r="H2" s="9"/>
      <c r="I2" s="11">
        <f t="shared" ref="I2:I21" si="0">N2</f>
        <v>35000</v>
      </c>
      <c r="J2" s="10">
        <v>0</v>
      </c>
      <c r="K2" s="26">
        <f t="shared" ref="K2:K33" si="1">SUM(I2-J2)</f>
        <v>35000</v>
      </c>
      <c r="L2" s="11">
        <v>30000</v>
      </c>
      <c r="M2" s="11">
        <v>5000</v>
      </c>
      <c r="N2" s="11">
        <f t="shared" ref="N2:N18" si="2">L2+M2</f>
        <v>35000</v>
      </c>
      <c r="O2" s="9"/>
      <c r="P2" s="8" t="s">
        <v>4</v>
      </c>
    </row>
    <row r="3" spans="1:16" ht="24" x14ac:dyDescent="0.25">
      <c r="A3" s="7">
        <v>2</v>
      </c>
      <c r="B3" s="7" t="s">
        <v>150</v>
      </c>
      <c r="C3" s="8" t="s">
        <v>322</v>
      </c>
      <c r="D3" s="7">
        <v>2</v>
      </c>
      <c r="E3" s="8" t="s">
        <v>192</v>
      </c>
      <c r="F3" s="7">
        <v>3</v>
      </c>
      <c r="G3" s="7">
        <v>419</v>
      </c>
      <c r="H3" s="9"/>
      <c r="I3" s="11">
        <f t="shared" si="0"/>
        <v>25000</v>
      </c>
      <c r="J3" s="10">
        <v>0</v>
      </c>
      <c r="K3" s="26">
        <f t="shared" si="1"/>
        <v>25000</v>
      </c>
      <c r="L3" s="11">
        <v>25000</v>
      </c>
      <c r="M3" s="11">
        <v>0</v>
      </c>
      <c r="N3" s="11">
        <f t="shared" si="2"/>
        <v>25000</v>
      </c>
      <c r="O3" s="9"/>
      <c r="P3" s="8" t="s">
        <v>24</v>
      </c>
    </row>
    <row r="4" spans="1:16" ht="36" x14ac:dyDescent="0.25">
      <c r="A4" s="7">
        <v>3</v>
      </c>
      <c r="B4" s="7" t="s">
        <v>150</v>
      </c>
      <c r="C4" s="8" t="s">
        <v>117</v>
      </c>
      <c r="D4" s="7">
        <v>3</v>
      </c>
      <c r="E4" s="8" t="s">
        <v>192</v>
      </c>
      <c r="F4" s="7">
        <v>3</v>
      </c>
      <c r="G4" s="7">
        <v>419</v>
      </c>
      <c r="H4" s="9"/>
      <c r="I4" s="11">
        <f t="shared" si="0"/>
        <v>50000</v>
      </c>
      <c r="J4" s="10">
        <v>0</v>
      </c>
      <c r="K4" s="26">
        <f t="shared" si="1"/>
        <v>50000</v>
      </c>
      <c r="L4" s="11">
        <v>0</v>
      </c>
      <c r="M4" s="11">
        <v>50000</v>
      </c>
      <c r="N4" s="11">
        <f t="shared" si="2"/>
        <v>50000</v>
      </c>
      <c r="O4" s="9"/>
      <c r="P4" s="8" t="s">
        <v>202</v>
      </c>
    </row>
    <row r="5" spans="1:16" ht="24" x14ac:dyDescent="0.25">
      <c r="A5" s="7">
        <v>4</v>
      </c>
      <c r="B5" s="7" t="s">
        <v>156</v>
      </c>
      <c r="C5" s="8" t="s">
        <v>222</v>
      </c>
      <c r="D5" s="7">
        <v>4</v>
      </c>
      <c r="E5" s="8" t="s">
        <v>192</v>
      </c>
      <c r="F5" s="7">
        <v>3</v>
      </c>
      <c r="G5" s="7">
        <v>113</v>
      </c>
      <c r="H5" s="9"/>
      <c r="I5" s="11">
        <f t="shared" si="0"/>
        <v>0</v>
      </c>
      <c r="J5" s="10">
        <v>0</v>
      </c>
      <c r="K5" s="26">
        <f t="shared" si="1"/>
        <v>0</v>
      </c>
      <c r="L5" s="11">
        <v>0</v>
      </c>
      <c r="M5" s="11">
        <v>0</v>
      </c>
      <c r="N5" s="11">
        <f t="shared" si="2"/>
        <v>0</v>
      </c>
      <c r="O5" s="9"/>
      <c r="P5" s="8" t="s">
        <v>223</v>
      </c>
    </row>
    <row r="6" spans="1:16" ht="24" x14ac:dyDescent="0.25">
      <c r="A6" s="7">
        <v>5</v>
      </c>
      <c r="B6" s="7" t="s">
        <v>156</v>
      </c>
      <c r="C6" s="8" t="s">
        <v>127</v>
      </c>
      <c r="D6" s="7">
        <v>5</v>
      </c>
      <c r="E6" s="8" t="s">
        <v>192</v>
      </c>
      <c r="F6" s="7">
        <v>1</v>
      </c>
      <c r="G6" s="7">
        <v>412</v>
      </c>
      <c r="H6" s="9"/>
      <c r="I6" s="11">
        <f t="shared" si="0"/>
        <v>0</v>
      </c>
      <c r="J6" s="10">
        <v>0</v>
      </c>
      <c r="K6" s="26">
        <f t="shared" si="1"/>
        <v>0</v>
      </c>
      <c r="L6" s="11">
        <v>0</v>
      </c>
      <c r="M6" s="11">
        <v>0</v>
      </c>
      <c r="N6" s="11">
        <f t="shared" si="2"/>
        <v>0</v>
      </c>
      <c r="O6" s="9"/>
      <c r="P6" s="8" t="s">
        <v>207</v>
      </c>
    </row>
    <row r="7" spans="1:16" ht="36" x14ac:dyDescent="0.25">
      <c r="A7" s="7">
        <v>6</v>
      </c>
      <c r="B7" s="7" t="s">
        <v>151</v>
      </c>
      <c r="C7" s="8" t="s">
        <v>32</v>
      </c>
      <c r="D7" s="7">
        <v>5</v>
      </c>
      <c r="E7" s="8" t="s">
        <v>338</v>
      </c>
      <c r="F7" s="7">
        <v>26</v>
      </c>
      <c r="G7" s="7"/>
      <c r="H7" s="9"/>
      <c r="I7" s="11">
        <f t="shared" si="0"/>
        <v>0</v>
      </c>
      <c r="J7" s="10">
        <v>0</v>
      </c>
      <c r="K7" s="26">
        <f t="shared" si="1"/>
        <v>0</v>
      </c>
      <c r="L7" s="11">
        <v>0</v>
      </c>
      <c r="M7" s="11">
        <v>0</v>
      </c>
      <c r="N7" s="11">
        <f t="shared" si="2"/>
        <v>0</v>
      </c>
      <c r="O7" s="9"/>
      <c r="P7" s="8" t="s">
        <v>33</v>
      </c>
    </row>
    <row r="8" spans="1:16" ht="24" x14ac:dyDescent="0.25">
      <c r="A8" s="7">
        <v>7</v>
      </c>
      <c r="B8" s="7" t="s">
        <v>171</v>
      </c>
      <c r="C8" s="8" t="s">
        <v>172</v>
      </c>
      <c r="D8" s="7">
        <v>4</v>
      </c>
      <c r="E8" s="8" t="s">
        <v>192</v>
      </c>
      <c r="F8" s="7">
        <v>1</v>
      </c>
      <c r="G8" s="7">
        <v>111</v>
      </c>
      <c r="H8" s="9"/>
      <c r="I8" s="11">
        <f t="shared" si="0"/>
        <v>1000</v>
      </c>
      <c r="J8" s="10">
        <v>0</v>
      </c>
      <c r="K8" s="26">
        <f t="shared" si="1"/>
        <v>1000</v>
      </c>
      <c r="L8" s="11">
        <v>1000</v>
      </c>
      <c r="M8" s="11">
        <v>0</v>
      </c>
      <c r="N8" s="11">
        <f t="shared" si="2"/>
        <v>1000</v>
      </c>
      <c r="O8" s="9"/>
      <c r="P8" s="8" t="s">
        <v>79</v>
      </c>
    </row>
    <row r="9" spans="1:16" ht="24" x14ac:dyDescent="0.25">
      <c r="A9" s="7">
        <v>8</v>
      </c>
      <c r="B9" s="7" t="s">
        <v>174</v>
      </c>
      <c r="C9" s="8" t="s">
        <v>281</v>
      </c>
      <c r="D9" s="7">
        <v>1</v>
      </c>
      <c r="E9" s="8" t="s">
        <v>192</v>
      </c>
      <c r="F9" s="7"/>
      <c r="G9" s="7">
        <v>111</v>
      </c>
      <c r="H9" s="9"/>
      <c r="I9" s="11">
        <f t="shared" si="0"/>
        <v>0</v>
      </c>
      <c r="J9" s="10">
        <v>0</v>
      </c>
      <c r="K9" s="26">
        <f t="shared" si="1"/>
        <v>0</v>
      </c>
      <c r="L9" s="11">
        <v>0</v>
      </c>
      <c r="M9" s="11">
        <v>0</v>
      </c>
      <c r="N9" s="11">
        <f t="shared" si="2"/>
        <v>0</v>
      </c>
      <c r="O9" s="9"/>
      <c r="P9" s="8" t="s">
        <v>282</v>
      </c>
    </row>
    <row r="10" spans="1:16" ht="36" x14ac:dyDescent="0.25">
      <c r="A10" s="7">
        <v>9</v>
      </c>
      <c r="B10" s="7" t="s">
        <v>174</v>
      </c>
      <c r="C10" s="8" t="s">
        <v>71</v>
      </c>
      <c r="D10" s="7">
        <v>2</v>
      </c>
      <c r="E10" s="8" t="s">
        <v>192</v>
      </c>
      <c r="F10" s="7">
        <v>1</v>
      </c>
      <c r="G10" s="7">
        <v>113</v>
      </c>
      <c r="H10" s="9"/>
      <c r="I10" s="11">
        <f t="shared" si="0"/>
        <v>10000</v>
      </c>
      <c r="J10" s="10">
        <v>0</v>
      </c>
      <c r="K10" s="26">
        <f t="shared" si="1"/>
        <v>10000</v>
      </c>
      <c r="L10" s="11">
        <v>0</v>
      </c>
      <c r="M10" s="11">
        <v>10000</v>
      </c>
      <c r="N10" s="11">
        <f t="shared" si="2"/>
        <v>10000</v>
      </c>
      <c r="O10" s="9">
        <v>2013</v>
      </c>
      <c r="P10" s="8" t="s">
        <v>72</v>
      </c>
    </row>
    <row r="11" spans="1:16" ht="24" x14ac:dyDescent="0.25">
      <c r="A11" s="7">
        <v>10</v>
      </c>
      <c r="B11" s="7" t="s">
        <v>155</v>
      </c>
      <c r="C11" s="8" t="s">
        <v>15</v>
      </c>
      <c r="D11" s="7">
        <v>1</v>
      </c>
      <c r="E11" s="8" t="s">
        <v>192</v>
      </c>
      <c r="F11" s="7">
        <v>2</v>
      </c>
      <c r="G11" s="7">
        <v>111</v>
      </c>
      <c r="H11" s="9"/>
      <c r="I11" s="11">
        <f t="shared" si="0"/>
        <v>1000</v>
      </c>
      <c r="J11" s="10">
        <v>0</v>
      </c>
      <c r="K11" s="26">
        <f t="shared" si="1"/>
        <v>1000</v>
      </c>
      <c r="L11" s="11">
        <v>1000</v>
      </c>
      <c r="M11" s="11">
        <v>0</v>
      </c>
      <c r="N11" s="11">
        <f t="shared" si="2"/>
        <v>1000</v>
      </c>
      <c r="O11" s="9"/>
      <c r="P11" s="8" t="s">
        <v>198</v>
      </c>
    </row>
    <row r="12" spans="1:16" ht="24" x14ac:dyDescent="0.25">
      <c r="A12" s="7">
        <v>11</v>
      </c>
      <c r="B12" s="7" t="s">
        <v>155</v>
      </c>
      <c r="C12" s="8" t="s">
        <v>89</v>
      </c>
      <c r="D12" s="7">
        <v>1</v>
      </c>
      <c r="E12" s="8" t="s">
        <v>192</v>
      </c>
      <c r="F12" s="7">
        <v>12</v>
      </c>
      <c r="G12" s="7">
        <v>125</v>
      </c>
      <c r="H12" s="9">
        <v>412</v>
      </c>
      <c r="I12" s="11">
        <f t="shared" si="0"/>
        <v>379984</v>
      </c>
      <c r="J12" s="10">
        <v>0</v>
      </c>
      <c r="K12" s="26">
        <f t="shared" si="1"/>
        <v>379984</v>
      </c>
      <c r="L12" s="11">
        <v>0</v>
      </c>
      <c r="M12" s="11">
        <v>379984</v>
      </c>
      <c r="N12" s="11">
        <f t="shared" si="2"/>
        <v>379984</v>
      </c>
      <c r="O12" s="9"/>
      <c r="P12" s="8" t="s">
        <v>141</v>
      </c>
    </row>
    <row r="13" spans="1:16" ht="24" x14ac:dyDescent="0.25">
      <c r="A13" s="7">
        <v>12</v>
      </c>
      <c r="B13" s="7" t="s">
        <v>155</v>
      </c>
      <c r="C13" s="8" t="s">
        <v>95</v>
      </c>
      <c r="D13" s="7">
        <v>1</v>
      </c>
      <c r="E13" s="8" t="s">
        <v>192</v>
      </c>
      <c r="F13" s="7">
        <v>1</v>
      </c>
      <c r="G13" s="7"/>
      <c r="H13" s="9"/>
      <c r="I13" s="11">
        <f t="shared" si="0"/>
        <v>0</v>
      </c>
      <c r="J13" s="10">
        <v>0</v>
      </c>
      <c r="K13" s="26">
        <f t="shared" si="1"/>
        <v>0</v>
      </c>
      <c r="L13" s="11">
        <v>0</v>
      </c>
      <c r="M13" s="11">
        <v>0</v>
      </c>
      <c r="N13" s="11">
        <f t="shared" si="2"/>
        <v>0</v>
      </c>
      <c r="O13" s="9"/>
      <c r="P13" s="8" t="s">
        <v>145</v>
      </c>
    </row>
    <row r="14" spans="1:16" ht="24" x14ac:dyDescent="0.25">
      <c r="A14" s="7">
        <v>13</v>
      </c>
      <c r="B14" s="7" t="s">
        <v>155</v>
      </c>
      <c r="C14" s="8" t="s">
        <v>133</v>
      </c>
      <c r="D14" s="7">
        <v>1</v>
      </c>
      <c r="E14" s="8" t="s">
        <v>192</v>
      </c>
      <c r="F14" s="7">
        <v>12</v>
      </c>
      <c r="G14" s="7">
        <v>4331</v>
      </c>
      <c r="H14" s="9"/>
      <c r="I14" s="11">
        <f t="shared" si="0"/>
        <v>150000</v>
      </c>
      <c r="J14" s="10">
        <v>0</v>
      </c>
      <c r="K14" s="26">
        <f t="shared" si="1"/>
        <v>150000</v>
      </c>
      <c r="L14" s="11">
        <v>0</v>
      </c>
      <c r="M14" s="11">
        <v>150000</v>
      </c>
      <c r="N14" s="11">
        <f t="shared" si="2"/>
        <v>150000</v>
      </c>
      <c r="O14" s="9"/>
      <c r="P14" s="8" t="s">
        <v>209</v>
      </c>
    </row>
    <row r="15" spans="1:16" ht="24" x14ac:dyDescent="0.25">
      <c r="A15" s="7">
        <v>14</v>
      </c>
      <c r="B15" s="7" t="s">
        <v>132</v>
      </c>
      <c r="C15" s="8" t="s">
        <v>94</v>
      </c>
      <c r="D15" s="7">
        <v>1</v>
      </c>
      <c r="E15" s="8" t="s">
        <v>192</v>
      </c>
      <c r="F15" s="7">
        <v>1</v>
      </c>
      <c r="G15" s="7">
        <v>111</v>
      </c>
      <c r="H15" s="9"/>
      <c r="I15" s="11">
        <f t="shared" si="0"/>
        <v>1000</v>
      </c>
      <c r="J15" s="10">
        <v>0</v>
      </c>
      <c r="K15" s="26">
        <f t="shared" si="1"/>
        <v>1000</v>
      </c>
      <c r="L15" s="11">
        <v>1000</v>
      </c>
      <c r="M15" s="11">
        <v>0</v>
      </c>
      <c r="N15" s="11">
        <f t="shared" si="2"/>
        <v>1000</v>
      </c>
      <c r="O15" s="9"/>
      <c r="P15" s="8" t="s">
        <v>145</v>
      </c>
    </row>
    <row r="16" spans="1:16" ht="36" x14ac:dyDescent="0.25">
      <c r="A16" s="7">
        <v>15</v>
      </c>
      <c r="B16" s="7" t="s">
        <v>169</v>
      </c>
      <c r="C16" s="8" t="s">
        <v>244</v>
      </c>
      <c r="D16" s="7">
        <v>1</v>
      </c>
      <c r="E16" s="8" t="s">
        <v>192</v>
      </c>
      <c r="F16" s="7">
        <v>6</v>
      </c>
      <c r="G16" s="7">
        <v>113</v>
      </c>
      <c r="H16" s="9"/>
      <c r="I16" s="11">
        <f t="shared" si="0"/>
        <v>60000</v>
      </c>
      <c r="J16" s="10">
        <v>0</v>
      </c>
      <c r="K16" s="26">
        <f t="shared" si="1"/>
        <v>60000</v>
      </c>
      <c r="L16" s="11">
        <v>0</v>
      </c>
      <c r="M16" s="11">
        <v>60000</v>
      </c>
      <c r="N16" s="11">
        <f t="shared" si="2"/>
        <v>60000</v>
      </c>
      <c r="O16" s="9"/>
      <c r="P16" s="8" t="s">
        <v>245</v>
      </c>
    </row>
    <row r="17" spans="1:16" ht="24" x14ac:dyDescent="0.25">
      <c r="A17" s="7">
        <v>16</v>
      </c>
      <c r="B17" s="7" t="s">
        <v>166</v>
      </c>
      <c r="C17" s="8" t="s">
        <v>235</v>
      </c>
      <c r="D17" s="7">
        <v>1</v>
      </c>
      <c r="E17" s="8" t="s">
        <v>192</v>
      </c>
      <c r="F17" s="7">
        <v>1</v>
      </c>
      <c r="G17" s="7">
        <v>111</v>
      </c>
      <c r="H17" s="9"/>
      <c r="I17" s="11">
        <f t="shared" si="0"/>
        <v>1000</v>
      </c>
      <c r="J17" s="10">
        <v>0</v>
      </c>
      <c r="K17" s="26">
        <f t="shared" si="1"/>
        <v>1000</v>
      </c>
      <c r="L17" s="11">
        <v>0</v>
      </c>
      <c r="M17" s="11">
        <v>1000</v>
      </c>
      <c r="N17" s="11">
        <f t="shared" si="2"/>
        <v>1000</v>
      </c>
      <c r="O17" s="9"/>
      <c r="P17" s="8" t="s">
        <v>236</v>
      </c>
    </row>
    <row r="18" spans="1:16" ht="24" x14ac:dyDescent="0.25">
      <c r="A18" s="7">
        <v>17</v>
      </c>
      <c r="B18" s="7" t="s">
        <v>166</v>
      </c>
      <c r="C18" s="8" t="s">
        <v>107</v>
      </c>
      <c r="D18" s="7">
        <v>1</v>
      </c>
      <c r="E18" s="8" t="s">
        <v>192</v>
      </c>
      <c r="F18" s="7">
        <v>1</v>
      </c>
      <c r="G18" s="7">
        <v>111</v>
      </c>
      <c r="H18" s="9"/>
      <c r="I18" s="11">
        <f t="shared" si="0"/>
        <v>5000</v>
      </c>
      <c r="J18" s="10">
        <v>0</v>
      </c>
      <c r="K18" s="26">
        <f t="shared" si="1"/>
        <v>5000</v>
      </c>
      <c r="L18" s="11">
        <v>0</v>
      </c>
      <c r="M18" s="11">
        <v>5000</v>
      </c>
      <c r="N18" s="11">
        <f t="shared" si="2"/>
        <v>5000</v>
      </c>
      <c r="O18" s="9"/>
      <c r="P18" s="8" t="s">
        <v>189</v>
      </c>
    </row>
    <row r="19" spans="1:16" ht="24" x14ac:dyDescent="0.25">
      <c r="A19" s="7">
        <v>18</v>
      </c>
      <c r="B19" s="7" t="s">
        <v>166</v>
      </c>
      <c r="C19" s="8" t="s">
        <v>346</v>
      </c>
      <c r="D19" s="7">
        <v>1</v>
      </c>
      <c r="E19" s="8" t="s">
        <v>192</v>
      </c>
      <c r="F19" s="7"/>
      <c r="G19" s="7">
        <v>111</v>
      </c>
      <c r="H19" s="9"/>
      <c r="I19" s="11">
        <f t="shared" si="0"/>
        <v>0</v>
      </c>
      <c r="J19" s="10">
        <v>0</v>
      </c>
      <c r="K19" s="26">
        <f t="shared" si="1"/>
        <v>0</v>
      </c>
      <c r="L19" s="11">
        <v>250</v>
      </c>
      <c r="M19" s="11">
        <v>0</v>
      </c>
      <c r="N19" s="11"/>
      <c r="O19" s="9"/>
      <c r="P19" s="8" t="s">
        <v>347</v>
      </c>
    </row>
    <row r="20" spans="1:16" ht="36" x14ac:dyDescent="0.25">
      <c r="A20" s="7">
        <v>19</v>
      </c>
      <c r="B20" s="7" t="s">
        <v>166</v>
      </c>
      <c r="C20" s="8" t="s">
        <v>109</v>
      </c>
      <c r="D20" s="7">
        <v>3</v>
      </c>
      <c r="E20" s="8" t="s">
        <v>192</v>
      </c>
      <c r="F20" s="7">
        <v>1</v>
      </c>
      <c r="G20" s="7">
        <v>111</v>
      </c>
      <c r="H20" s="9"/>
      <c r="I20" s="11">
        <f t="shared" si="0"/>
        <v>1000</v>
      </c>
      <c r="J20" s="10">
        <v>0</v>
      </c>
      <c r="K20" s="26">
        <f t="shared" si="1"/>
        <v>1000</v>
      </c>
      <c r="L20" s="11">
        <v>1000</v>
      </c>
      <c r="M20" s="11">
        <v>0</v>
      </c>
      <c r="N20" s="11">
        <f t="shared" ref="N20:N54" si="3">L20+M20</f>
        <v>1000</v>
      </c>
      <c r="O20" s="9"/>
      <c r="P20" s="8" t="s">
        <v>191</v>
      </c>
    </row>
    <row r="21" spans="1:16" ht="36" x14ac:dyDescent="0.25">
      <c r="A21" s="7">
        <v>20</v>
      </c>
      <c r="B21" s="7" t="s">
        <v>158</v>
      </c>
      <c r="C21" s="8" t="s">
        <v>123</v>
      </c>
      <c r="D21" s="7">
        <v>1</v>
      </c>
      <c r="E21" s="8" t="s">
        <v>192</v>
      </c>
      <c r="F21" s="7">
        <v>2</v>
      </c>
      <c r="G21" s="7">
        <v>111</v>
      </c>
      <c r="H21" s="9"/>
      <c r="I21" s="11">
        <f t="shared" si="0"/>
        <v>8000</v>
      </c>
      <c r="J21" s="10">
        <v>0</v>
      </c>
      <c r="K21" s="26">
        <f t="shared" si="1"/>
        <v>8000</v>
      </c>
      <c r="L21" s="11">
        <v>4000</v>
      </c>
      <c r="M21" s="11">
        <v>4000</v>
      </c>
      <c r="N21" s="11">
        <f t="shared" si="3"/>
        <v>8000</v>
      </c>
      <c r="O21" s="9"/>
      <c r="P21" s="8" t="s">
        <v>216</v>
      </c>
    </row>
    <row r="22" spans="1:16" ht="24" x14ac:dyDescent="0.25">
      <c r="A22" s="7">
        <v>21</v>
      </c>
      <c r="B22" s="28" t="s">
        <v>388</v>
      </c>
      <c r="C22" s="8" t="s">
        <v>40</v>
      </c>
      <c r="D22" s="8"/>
      <c r="E22" s="8" t="s">
        <v>192</v>
      </c>
      <c r="F22" s="28"/>
      <c r="G22" s="28"/>
      <c r="H22" s="29"/>
      <c r="I22" s="33">
        <v>5000</v>
      </c>
      <c r="J22" s="31">
        <v>0</v>
      </c>
      <c r="K22" s="32">
        <f t="shared" si="1"/>
        <v>5000</v>
      </c>
      <c r="L22" s="30">
        <v>0</v>
      </c>
      <c r="M22" s="30">
        <v>0</v>
      </c>
      <c r="N22" s="30">
        <f t="shared" si="3"/>
        <v>0</v>
      </c>
      <c r="O22" s="29"/>
      <c r="P22" s="8"/>
    </row>
    <row r="23" spans="1:16" ht="24" x14ac:dyDescent="0.25">
      <c r="A23" s="7">
        <v>22</v>
      </c>
      <c r="B23" s="28" t="s">
        <v>388</v>
      </c>
      <c r="C23" s="8" t="s">
        <v>61</v>
      </c>
      <c r="D23" s="8"/>
      <c r="E23" s="8" t="s">
        <v>192</v>
      </c>
      <c r="F23" s="28"/>
      <c r="G23" s="28"/>
      <c r="H23" s="29"/>
      <c r="I23" s="33">
        <v>1000</v>
      </c>
      <c r="J23" s="31">
        <v>0</v>
      </c>
      <c r="K23" s="32">
        <f t="shared" si="1"/>
        <v>1000</v>
      </c>
      <c r="L23" s="30">
        <v>0</v>
      </c>
      <c r="M23" s="30">
        <v>0</v>
      </c>
      <c r="N23" s="30">
        <f t="shared" si="3"/>
        <v>0</v>
      </c>
      <c r="O23" s="29"/>
      <c r="P23" s="8"/>
    </row>
    <row r="24" spans="1:16" ht="36" x14ac:dyDescent="0.25">
      <c r="A24" s="7">
        <v>23</v>
      </c>
      <c r="B24" s="28" t="s">
        <v>388</v>
      </c>
      <c r="C24" s="8" t="s">
        <v>47</v>
      </c>
      <c r="D24" s="8"/>
      <c r="E24" s="8" t="s">
        <v>192</v>
      </c>
      <c r="F24" s="28"/>
      <c r="G24" s="28"/>
      <c r="H24" s="29"/>
      <c r="I24" s="33">
        <v>1000</v>
      </c>
      <c r="J24" s="31">
        <v>0</v>
      </c>
      <c r="K24" s="32">
        <f t="shared" si="1"/>
        <v>1000</v>
      </c>
      <c r="L24" s="30">
        <v>0</v>
      </c>
      <c r="M24" s="30">
        <v>0</v>
      </c>
      <c r="N24" s="30">
        <f t="shared" si="3"/>
        <v>0</v>
      </c>
      <c r="O24" s="29"/>
      <c r="P24" s="8"/>
    </row>
    <row r="25" spans="1:16" x14ac:dyDescent="0.25">
      <c r="A25" s="7">
        <v>24</v>
      </c>
      <c r="B25" s="28" t="s">
        <v>388</v>
      </c>
      <c r="C25" s="8" t="s">
        <v>48</v>
      </c>
      <c r="D25" s="8"/>
      <c r="E25" s="8" t="s">
        <v>192</v>
      </c>
      <c r="F25" s="28"/>
      <c r="G25" s="28"/>
      <c r="H25" s="29"/>
      <c r="I25" s="33">
        <v>2000</v>
      </c>
      <c r="J25" s="31">
        <v>0</v>
      </c>
      <c r="K25" s="32">
        <f t="shared" si="1"/>
        <v>2000</v>
      </c>
      <c r="L25" s="30">
        <v>0</v>
      </c>
      <c r="M25" s="30">
        <v>0</v>
      </c>
      <c r="N25" s="30">
        <f t="shared" si="3"/>
        <v>0</v>
      </c>
      <c r="O25" s="29"/>
      <c r="P25" s="8"/>
    </row>
    <row r="26" spans="1:16" x14ac:dyDescent="0.25">
      <c r="A26" s="7">
        <v>25</v>
      </c>
      <c r="B26" s="28" t="s">
        <v>388</v>
      </c>
      <c r="C26" s="8" t="s">
        <v>49</v>
      </c>
      <c r="D26" s="8"/>
      <c r="E26" s="8" t="s">
        <v>192</v>
      </c>
      <c r="F26" s="28"/>
      <c r="G26" s="28"/>
      <c r="H26" s="29"/>
      <c r="I26" s="33">
        <v>500</v>
      </c>
      <c r="J26" s="31">
        <v>0</v>
      </c>
      <c r="K26" s="32">
        <f t="shared" si="1"/>
        <v>500</v>
      </c>
      <c r="L26" s="30">
        <v>0</v>
      </c>
      <c r="M26" s="30">
        <v>0</v>
      </c>
      <c r="N26" s="30">
        <f t="shared" si="3"/>
        <v>0</v>
      </c>
      <c r="O26" s="29"/>
      <c r="P26" s="8"/>
    </row>
    <row r="27" spans="1:16" s="8" customFormat="1" x14ac:dyDescent="0.25">
      <c r="A27" s="7">
        <v>26</v>
      </c>
      <c r="B27" s="28" t="s">
        <v>388</v>
      </c>
      <c r="C27" s="8" t="s">
        <v>53</v>
      </c>
      <c r="E27" s="8" t="s">
        <v>192</v>
      </c>
      <c r="F27" s="28"/>
      <c r="G27" s="28"/>
      <c r="H27" s="29"/>
      <c r="I27" s="33">
        <v>100</v>
      </c>
      <c r="J27" s="31">
        <v>0</v>
      </c>
      <c r="K27" s="32">
        <f t="shared" si="1"/>
        <v>100</v>
      </c>
      <c r="L27" s="30">
        <v>0</v>
      </c>
      <c r="M27" s="30">
        <v>0</v>
      </c>
      <c r="N27" s="30">
        <f t="shared" si="3"/>
        <v>0</v>
      </c>
      <c r="O27" s="29"/>
    </row>
    <row r="28" spans="1:16" s="8" customFormat="1" ht="24" x14ac:dyDescent="0.25">
      <c r="A28" s="7">
        <v>27</v>
      </c>
      <c r="B28" s="28" t="s">
        <v>388</v>
      </c>
      <c r="C28" s="8" t="s">
        <v>57</v>
      </c>
      <c r="E28" s="8" t="s">
        <v>192</v>
      </c>
      <c r="F28" s="28"/>
      <c r="G28" s="28"/>
      <c r="H28" s="29"/>
      <c r="I28" s="33">
        <v>2500</v>
      </c>
      <c r="J28" s="31">
        <v>0</v>
      </c>
      <c r="K28" s="32">
        <f t="shared" si="1"/>
        <v>2500</v>
      </c>
      <c r="L28" s="30">
        <v>0</v>
      </c>
      <c r="M28" s="30">
        <v>0</v>
      </c>
      <c r="N28" s="30">
        <f t="shared" si="3"/>
        <v>0</v>
      </c>
      <c r="O28" s="29"/>
    </row>
    <row r="29" spans="1:16" s="8" customFormat="1" ht="36" x14ac:dyDescent="0.25">
      <c r="A29" s="7">
        <v>28</v>
      </c>
      <c r="B29" s="28" t="s">
        <v>388</v>
      </c>
      <c r="C29" s="8" t="s">
        <v>63</v>
      </c>
      <c r="E29" s="8" t="s">
        <v>192</v>
      </c>
      <c r="F29" s="28"/>
      <c r="G29" s="28"/>
      <c r="H29" s="29"/>
      <c r="I29" s="33">
        <v>2500</v>
      </c>
      <c r="J29" s="31">
        <v>0</v>
      </c>
      <c r="K29" s="32">
        <f t="shared" si="1"/>
        <v>2500</v>
      </c>
      <c r="L29" s="30">
        <v>0</v>
      </c>
      <c r="M29" s="30">
        <v>0</v>
      </c>
      <c r="N29" s="30">
        <f t="shared" si="3"/>
        <v>0</v>
      </c>
      <c r="O29" s="29"/>
    </row>
    <row r="30" spans="1:16" s="8" customFormat="1" ht="36" x14ac:dyDescent="0.25">
      <c r="A30" s="7">
        <v>29</v>
      </c>
      <c r="B30" s="7" t="s">
        <v>280</v>
      </c>
      <c r="C30" s="8" t="s">
        <v>101</v>
      </c>
      <c r="D30" s="7">
        <v>3</v>
      </c>
      <c r="E30" s="8" t="s">
        <v>192</v>
      </c>
      <c r="F30" s="7">
        <v>2</v>
      </c>
      <c r="G30" s="7">
        <v>111</v>
      </c>
      <c r="H30" s="9"/>
      <c r="I30" s="11">
        <f t="shared" ref="I30:I54" si="4">N30</f>
        <v>10000</v>
      </c>
      <c r="J30" s="10">
        <v>0</v>
      </c>
      <c r="K30" s="26">
        <f t="shared" si="1"/>
        <v>10000</v>
      </c>
      <c r="L30" s="11">
        <v>10000</v>
      </c>
      <c r="M30" s="11">
        <v>0</v>
      </c>
      <c r="N30" s="11">
        <f t="shared" si="3"/>
        <v>10000</v>
      </c>
      <c r="O30" s="9"/>
      <c r="P30" s="8" t="s">
        <v>329</v>
      </c>
    </row>
    <row r="31" spans="1:16" s="8" customFormat="1" ht="24" x14ac:dyDescent="0.25">
      <c r="A31" s="7">
        <v>30</v>
      </c>
      <c r="B31" s="7" t="s">
        <v>159</v>
      </c>
      <c r="C31" s="8" t="s">
        <v>115</v>
      </c>
      <c r="D31" s="7">
        <v>2</v>
      </c>
      <c r="E31" s="8" t="s">
        <v>192</v>
      </c>
      <c r="F31" s="7">
        <v>1</v>
      </c>
      <c r="G31" s="7">
        <v>111</v>
      </c>
      <c r="H31" s="9"/>
      <c r="I31" s="11">
        <f t="shared" si="4"/>
        <v>500</v>
      </c>
      <c r="J31" s="10">
        <v>0</v>
      </c>
      <c r="K31" s="26">
        <f t="shared" si="1"/>
        <v>500</v>
      </c>
      <c r="L31" s="11">
        <v>500</v>
      </c>
      <c r="M31" s="11">
        <v>0</v>
      </c>
      <c r="N31" s="11">
        <f t="shared" si="3"/>
        <v>500</v>
      </c>
      <c r="O31" s="9"/>
      <c r="P31" s="8" t="s">
        <v>200</v>
      </c>
    </row>
    <row r="32" spans="1:16" s="8" customFormat="1" ht="24" x14ac:dyDescent="0.25">
      <c r="A32" s="7">
        <v>31</v>
      </c>
      <c r="B32" s="7" t="s">
        <v>159</v>
      </c>
      <c r="C32" s="8" t="s">
        <v>120</v>
      </c>
      <c r="D32" s="7">
        <v>1</v>
      </c>
      <c r="E32" s="8" t="s">
        <v>192</v>
      </c>
      <c r="F32" s="7">
        <v>4</v>
      </c>
      <c r="G32" s="7">
        <v>419</v>
      </c>
      <c r="H32" s="9">
        <v>4331</v>
      </c>
      <c r="I32" s="11">
        <f t="shared" si="4"/>
        <v>1000</v>
      </c>
      <c r="J32" s="10">
        <v>0</v>
      </c>
      <c r="K32" s="26">
        <f t="shared" si="1"/>
        <v>1000</v>
      </c>
      <c r="L32" s="11">
        <v>1000</v>
      </c>
      <c r="M32" s="11">
        <v>0</v>
      </c>
      <c r="N32" s="11">
        <f t="shared" si="3"/>
        <v>1000</v>
      </c>
      <c r="O32" s="9"/>
      <c r="P32" s="8" t="s">
        <v>213</v>
      </c>
    </row>
    <row r="33" spans="1:16" s="8" customFormat="1" ht="36" x14ac:dyDescent="0.25">
      <c r="A33" s="7">
        <v>32</v>
      </c>
      <c r="B33" s="7" t="s">
        <v>153</v>
      </c>
      <c r="C33" s="8" t="s">
        <v>110</v>
      </c>
      <c r="D33" s="7">
        <v>2</v>
      </c>
      <c r="E33" s="8" t="s">
        <v>192</v>
      </c>
      <c r="F33" s="7">
        <v>1</v>
      </c>
      <c r="G33" s="7">
        <v>111</v>
      </c>
      <c r="H33" s="9"/>
      <c r="I33" s="11">
        <f t="shared" si="4"/>
        <v>0</v>
      </c>
      <c r="J33" s="10">
        <v>0</v>
      </c>
      <c r="K33" s="26">
        <f t="shared" si="1"/>
        <v>0</v>
      </c>
      <c r="L33" s="11">
        <v>0</v>
      </c>
      <c r="M33" s="11">
        <v>0</v>
      </c>
      <c r="N33" s="11">
        <f t="shared" si="3"/>
        <v>0</v>
      </c>
      <c r="O33" s="9"/>
      <c r="P33" s="8" t="s">
        <v>332</v>
      </c>
    </row>
    <row r="34" spans="1:16" s="8" customFormat="1" ht="36" x14ac:dyDescent="0.25">
      <c r="A34" s="7">
        <v>33</v>
      </c>
      <c r="B34" s="7" t="s">
        <v>161</v>
      </c>
      <c r="C34" s="8" t="s">
        <v>73</v>
      </c>
      <c r="D34" s="7">
        <v>1</v>
      </c>
      <c r="E34" s="8" t="s">
        <v>192</v>
      </c>
      <c r="F34" s="7">
        <v>1</v>
      </c>
      <c r="G34" s="7">
        <v>113</v>
      </c>
      <c r="H34" s="9"/>
      <c r="I34" s="11">
        <f t="shared" si="4"/>
        <v>10000</v>
      </c>
      <c r="J34" s="10">
        <v>0</v>
      </c>
      <c r="K34" s="26">
        <f t="shared" ref="K34:K54" si="5">SUM(I34-J34)</f>
        <v>10000</v>
      </c>
      <c r="L34" s="11">
        <v>0</v>
      </c>
      <c r="M34" s="11">
        <v>10000</v>
      </c>
      <c r="N34" s="11">
        <f t="shared" si="3"/>
        <v>10000</v>
      </c>
      <c r="O34" s="9"/>
      <c r="P34" s="8" t="s">
        <v>334</v>
      </c>
    </row>
    <row r="35" spans="1:16" ht="24" x14ac:dyDescent="0.25">
      <c r="A35" s="7">
        <v>34</v>
      </c>
      <c r="B35" s="7" t="s">
        <v>160</v>
      </c>
      <c r="C35" s="8" t="s">
        <v>68</v>
      </c>
      <c r="D35" s="7">
        <v>1</v>
      </c>
      <c r="E35" s="8" t="s">
        <v>192</v>
      </c>
      <c r="F35" s="7">
        <v>1</v>
      </c>
      <c r="G35" s="7">
        <v>113</v>
      </c>
      <c r="H35" s="9"/>
      <c r="I35" s="11">
        <f t="shared" si="4"/>
        <v>15000</v>
      </c>
      <c r="J35" s="10">
        <v>0</v>
      </c>
      <c r="K35" s="26">
        <f t="shared" si="5"/>
        <v>15000</v>
      </c>
      <c r="L35" s="11">
        <v>0</v>
      </c>
      <c r="M35" s="11">
        <v>15000</v>
      </c>
      <c r="N35" s="11">
        <f t="shared" si="3"/>
        <v>15000</v>
      </c>
      <c r="O35" s="9"/>
      <c r="P35" s="8" t="s">
        <v>69</v>
      </c>
    </row>
    <row r="36" spans="1:16" ht="36" x14ac:dyDescent="0.25">
      <c r="A36" s="7">
        <v>35</v>
      </c>
      <c r="B36" s="7" t="s">
        <v>160</v>
      </c>
      <c r="C36" s="8" t="s">
        <v>278</v>
      </c>
      <c r="D36" s="7">
        <v>1</v>
      </c>
      <c r="E36" s="8" t="s">
        <v>192</v>
      </c>
      <c r="F36" s="7"/>
      <c r="G36" s="7">
        <v>111</v>
      </c>
      <c r="H36" s="9"/>
      <c r="I36" s="11">
        <f t="shared" si="4"/>
        <v>15000</v>
      </c>
      <c r="J36" s="10">
        <v>0</v>
      </c>
      <c r="K36" s="26">
        <f t="shared" si="5"/>
        <v>15000</v>
      </c>
      <c r="L36" s="11">
        <v>15000</v>
      </c>
      <c r="M36" s="11">
        <v>0</v>
      </c>
      <c r="N36" s="11">
        <f t="shared" si="3"/>
        <v>15000</v>
      </c>
      <c r="O36" s="9"/>
      <c r="P36" s="8" t="s">
        <v>279</v>
      </c>
    </row>
    <row r="37" spans="1:16" ht="24" x14ac:dyDescent="0.25">
      <c r="A37" s="7">
        <v>36</v>
      </c>
      <c r="B37" s="7" t="s">
        <v>160</v>
      </c>
      <c r="C37" s="8" t="s">
        <v>175</v>
      </c>
      <c r="D37" s="7">
        <v>2</v>
      </c>
      <c r="E37" s="8" t="s">
        <v>192</v>
      </c>
      <c r="F37" s="7">
        <v>2</v>
      </c>
      <c r="G37" s="7">
        <v>113</v>
      </c>
      <c r="H37" s="9">
        <v>125</v>
      </c>
      <c r="I37" s="11">
        <f t="shared" si="4"/>
        <v>20000</v>
      </c>
      <c r="J37" s="10">
        <v>0</v>
      </c>
      <c r="K37" s="26">
        <f t="shared" si="5"/>
        <v>20000</v>
      </c>
      <c r="L37" s="11">
        <v>0</v>
      </c>
      <c r="M37" s="11">
        <v>20000</v>
      </c>
      <c r="N37" s="11">
        <f t="shared" si="3"/>
        <v>20000</v>
      </c>
      <c r="O37" s="9"/>
      <c r="P37" s="8" t="s">
        <v>70</v>
      </c>
    </row>
    <row r="38" spans="1:16" ht="24" x14ac:dyDescent="0.25">
      <c r="A38" s="7">
        <v>37</v>
      </c>
      <c r="B38" s="7" t="s">
        <v>160</v>
      </c>
      <c r="C38" s="8" t="s">
        <v>77</v>
      </c>
      <c r="D38" s="7">
        <v>1</v>
      </c>
      <c r="E38" s="8" t="s">
        <v>192</v>
      </c>
      <c r="F38" s="7">
        <v>4</v>
      </c>
      <c r="G38" s="7">
        <v>113</v>
      </c>
      <c r="H38" s="9"/>
      <c r="I38" s="11">
        <f t="shared" si="4"/>
        <v>4000</v>
      </c>
      <c r="J38" s="10">
        <v>0</v>
      </c>
      <c r="K38" s="26">
        <f t="shared" si="5"/>
        <v>4000</v>
      </c>
      <c r="L38" s="11">
        <v>4000</v>
      </c>
      <c r="M38" s="11">
        <v>0</v>
      </c>
      <c r="N38" s="11">
        <f t="shared" si="3"/>
        <v>4000</v>
      </c>
      <c r="O38" s="9"/>
      <c r="P38" s="8" t="s">
        <v>78</v>
      </c>
    </row>
    <row r="39" spans="1:16" ht="24" x14ac:dyDescent="0.25">
      <c r="A39" s="7">
        <v>38</v>
      </c>
      <c r="B39" s="7" t="s">
        <v>160</v>
      </c>
      <c r="C39" s="8" t="s">
        <v>276</v>
      </c>
      <c r="D39" s="7">
        <v>2</v>
      </c>
      <c r="E39" s="8" t="s">
        <v>192</v>
      </c>
      <c r="F39" s="7">
        <v>24</v>
      </c>
      <c r="G39" s="7">
        <v>113</v>
      </c>
      <c r="H39" s="9"/>
      <c r="I39" s="11">
        <f t="shared" si="4"/>
        <v>50000</v>
      </c>
      <c r="J39" s="10">
        <v>0</v>
      </c>
      <c r="K39" s="26">
        <f t="shared" si="5"/>
        <v>50000</v>
      </c>
      <c r="L39" s="11">
        <v>0</v>
      </c>
      <c r="M39" s="11">
        <v>50000</v>
      </c>
      <c r="N39" s="11">
        <f t="shared" si="3"/>
        <v>50000</v>
      </c>
      <c r="O39" s="9"/>
      <c r="P39" s="8" t="s">
        <v>277</v>
      </c>
    </row>
    <row r="40" spans="1:16" ht="24" x14ac:dyDescent="0.25">
      <c r="A40" s="7">
        <v>39</v>
      </c>
      <c r="B40" s="7" t="s">
        <v>160</v>
      </c>
      <c r="C40" s="8" t="s">
        <v>100</v>
      </c>
      <c r="D40" s="7">
        <v>1</v>
      </c>
      <c r="E40" s="8" t="s">
        <v>192</v>
      </c>
      <c r="F40" s="7">
        <v>1</v>
      </c>
      <c r="G40" s="7">
        <v>113</v>
      </c>
      <c r="H40" s="9"/>
      <c r="I40" s="11">
        <f t="shared" si="4"/>
        <v>1500</v>
      </c>
      <c r="J40" s="10">
        <v>0</v>
      </c>
      <c r="K40" s="26">
        <f t="shared" si="5"/>
        <v>1500</v>
      </c>
      <c r="L40" s="11">
        <v>0</v>
      </c>
      <c r="M40" s="11">
        <v>1500</v>
      </c>
      <c r="N40" s="11">
        <f t="shared" si="3"/>
        <v>1500</v>
      </c>
      <c r="O40" s="9"/>
      <c r="P40" s="8" t="s">
        <v>183</v>
      </c>
    </row>
    <row r="41" spans="1:16" ht="24" x14ac:dyDescent="0.25">
      <c r="A41" s="7">
        <v>40</v>
      </c>
      <c r="B41" s="7" t="s">
        <v>160</v>
      </c>
      <c r="C41" s="8" t="s">
        <v>121</v>
      </c>
      <c r="D41" s="7">
        <v>1</v>
      </c>
      <c r="E41" s="8" t="s">
        <v>192</v>
      </c>
      <c r="F41" s="7">
        <v>4</v>
      </c>
      <c r="G41" s="7">
        <v>4331</v>
      </c>
      <c r="H41" s="9">
        <v>419</v>
      </c>
      <c r="I41" s="11">
        <f t="shared" si="4"/>
        <v>0</v>
      </c>
      <c r="J41" s="10">
        <v>0</v>
      </c>
      <c r="K41" s="26">
        <f t="shared" si="5"/>
        <v>0</v>
      </c>
      <c r="L41" s="11">
        <v>0</v>
      </c>
      <c r="M41" s="11">
        <v>0</v>
      </c>
      <c r="N41" s="11">
        <f t="shared" si="3"/>
        <v>0</v>
      </c>
      <c r="O41" s="9"/>
      <c r="P41" s="8" t="s">
        <v>214</v>
      </c>
    </row>
    <row r="42" spans="1:16" ht="24" x14ac:dyDescent="0.25">
      <c r="A42" s="7">
        <v>41</v>
      </c>
      <c r="B42" s="7" t="s">
        <v>162</v>
      </c>
      <c r="C42" s="8" t="s">
        <v>104</v>
      </c>
      <c r="D42" s="7">
        <v>5</v>
      </c>
      <c r="E42" s="8" t="s">
        <v>192</v>
      </c>
      <c r="F42" s="7"/>
      <c r="G42" s="7">
        <v>125</v>
      </c>
      <c r="H42" s="9"/>
      <c r="I42" s="11">
        <f t="shared" si="4"/>
        <v>0</v>
      </c>
      <c r="J42" s="10">
        <v>0</v>
      </c>
      <c r="K42" s="26">
        <f t="shared" si="5"/>
        <v>0</v>
      </c>
      <c r="L42" s="11">
        <v>0</v>
      </c>
      <c r="M42" s="11">
        <v>0</v>
      </c>
      <c r="N42" s="11">
        <f t="shared" si="3"/>
        <v>0</v>
      </c>
      <c r="O42" s="9"/>
      <c r="P42" s="8" t="s">
        <v>186</v>
      </c>
    </row>
    <row r="43" spans="1:16" x14ac:dyDescent="0.25">
      <c r="A43" s="7">
        <v>42</v>
      </c>
      <c r="B43" s="7" t="s">
        <v>152</v>
      </c>
      <c r="C43" s="8" t="s">
        <v>225</v>
      </c>
      <c r="D43" s="7">
        <v>1</v>
      </c>
      <c r="E43" s="8" t="s">
        <v>192</v>
      </c>
      <c r="F43" s="7">
        <v>2</v>
      </c>
      <c r="G43" s="7">
        <v>412</v>
      </c>
      <c r="H43" s="9"/>
      <c r="I43" s="11">
        <f t="shared" si="4"/>
        <v>15000</v>
      </c>
      <c r="J43" s="10">
        <v>0</v>
      </c>
      <c r="K43" s="26">
        <f t="shared" si="5"/>
        <v>15000</v>
      </c>
      <c r="L43" s="11">
        <v>0</v>
      </c>
      <c r="M43" s="11">
        <v>15000</v>
      </c>
      <c r="N43" s="11">
        <f t="shared" si="3"/>
        <v>15000</v>
      </c>
      <c r="O43" s="9"/>
      <c r="P43" s="8" t="s">
        <v>224</v>
      </c>
    </row>
    <row r="44" spans="1:16" ht="24" x14ac:dyDescent="0.25">
      <c r="A44" s="7">
        <v>43</v>
      </c>
      <c r="B44" s="7" t="s">
        <v>152</v>
      </c>
      <c r="C44" s="8" t="s">
        <v>218</v>
      </c>
      <c r="D44" s="7">
        <v>1</v>
      </c>
      <c r="E44" s="8" t="s">
        <v>192</v>
      </c>
      <c r="F44" s="7">
        <v>2</v>
      </c>
      <c r="G44" s="7">
        <v>113</v>
      </c>
      <c r="H44" s="9"/>
      <c r="I44" s="11">
        <f t="shared" si="4"/>
        <v>50000</v>
      </c>
      <c r="J44" s="10">
        <v>0</v>
      </c>
      <c r="K44" s="26">
        <f t="shared" si="5"/>
        <v>50000</v>
      </c>
      <c r="L44" s="11">
        <v>0</v>
      </c>
      <c r="M44" s="11">
        <v>50000</v>
      </c>
      <c r="N44" s="11">
        <f t="shared" si="3"/>
        <v>50000</v>
      </c>
      <c r="O44" s="9"/>
      <c r="P44" s="8" t="s">
        <v>219</v>
      </c>
    </row>
    <row r="45" spans="1:16" ht="24" x14ac:dyDescent="0.25">
      <c r="A45" s="7">
        <v>44</v>
      </c>
      <c r="B45" s="7" t="s">
        <v>152</v>
      </c>
      <c r="C45" s="8" t="s">
        <v>125</v>
      </c>
      <c r="D45" s="7">
        <v>5</v>
      </c>
      <c r="E45" s="8" t="s">
        <v>192</v>
      </c>
      <c r="F45" s="7">
        <v>3</v>
      </c>
      <c r="G45" s="7">
        <v>111</v>
      </c>
      <c r="H45" s="9"/>
      <c r="I45" s="11">
        <f t="shared" si="4"/>
        <v>5000</v>
      </c>
      <c r="J45" s="10">
        <v>0</v>
      </c>
      <c r="K45" s="26">
        <f t="shared" si="5"/>
        <v>5000</v>
      </c>
      <c r="L45" s="11">
        <v>5000</v>
      </c>
      <c r="M45" s="11">
        <v>0</v>
      </c>
      <c r="N45" s="11">
        <f t="shared" si="3"/>
        <v>5000</v>
      </c>
      <c r="O45" s="9"/>
      <c r="P45" s="8" t="s">
        <v>212</v>
      </c>
    </row>
    <row r="46" spans="1:16" ht="24" x14ac:dyDescent="0.25">
      <c r="A46" s="7">
        <v>45</v>
      </c>
      <c r="B46" s="7" t="s">
        <v>173</v>
      </c>
      <c r="C46" s="8" t="s">
        <v>14</v>
      </c>
      <c r="D46" s="7">
        <v>2</v>
      </c>
      <c r="E46" s="8" t="s">
        <v>192</v>
      </c>
      <c r="F46" s="7">
        <v>1</v>
      </c>
      <c r="G46" s="7">
        <v>113</v>
      </c>
      <c r="H46" s="9"/>
      <c r="I46" s="11">
        <f t="shared" si="4"/>
        <v>500</v>
      </c>
      <c r="J46" s="10">
        <v>0</v>
      </c>
      <c r="K46" s="26">
        <f t="shared" si="5"/>
        <v>500</v>
      </c>
      <c r="L46" s="11">
        <v>500</v>
      </c>
      <c r="M46" s="11">
        <v>0</v>
      </c>
      <c r="N46" s="11">
        <f t="shared" si="3"/>
        <v>500</v>
      </c>
      <c r="O46" s="9"/>
      <c r="P46" s="8" t="s">
        <v>313</v>
      </c>
    </row>
    <row r="47" spans="1:16" ht="24" x14ac:dyDescent="0.25">
      <c r="A47" s="7">
        <v>46</v>
      </c>
      <c r="B47" s="7" t="s">
        <v>170</v>
      </c>
      <c r="C47" s="8" t="s">
        <v>231</v>
      </c>
      <c r="D47" s="7">
        <v>1</v>
      </c>
      <c r="E47" s="8" t="s">
        <v>192</v>
      </c>
      <c r="F47" s="7">
        <v>1</v>
      </c>
      <c r="G47" s="7">
        <v>415</v>
      </c>
      <c r="H47" s="9"/>
      <c r="I47" s="11">
        <f t="shared" si="4"/>
        <v>3000</v>
      </c>
      <c r="J47" s="10">
        <v>0</v>
      </c>
      <c r="K47" s="26">
        <f t="shared" si="5"/>
        <v>3000</v>
      </c>
      <c r="L47" s="11">
        <v>0</v>
      </c>
      <c r="M47" s="11">
        <v>3000</v>
      </c>
      <c r="N47" s="11">
        <f t="shared" si="3"/>
        <v>3000</v>
      </c>
      <c r="O47" s="9"/>
      <c r="P47" s="8" t="s">
        <v>232</v>
      </c>
    </row>
    <row r="48" spans="1:16" ht="24" x14ac:dyDescent="0.25">
      <c r="A48" s="7">
        <v>47</v>
      </c>
      <c r="B48" s="7" t="s">
        <v>170</v>
      </c>
      <c r="C48" s="8" t="s">
        <v>87</v>
      </c>
      <c r="D48" s="7">
        <v>1</v>
      </c>
      <c r="E48" s="8" t="s">
        <v>192</v>
      </c>
      <c r="F48" s="7">
        <v>1</v>
      </c>
      <c r="G48" s="7">
        <v>113</v>
      </c>
      <c r="H48" s="9"/>
      <c r="I48" s="11">
        <f t="shared" si="4"/>
        <v>30000</v>
      </c>
      <c r="J48" s="10">
        <v>0</v>
      </c>
      <c r="K48" s="26">
        <f t="shared" si="5"/>
        <v>30000</v>
      </c>
      <c r="L48" s="11">
        <v>0</v>
      </c>
      <c r="M48" s="11">
        <v>30000</v>
      </c>
      <c r="N48" s="11">
        <f t="shared" si="3"/>
        <v>30000</v>
      </c>
      <c r="O48" s="9"/>
      <c r="P48" s="8" t="s">
        <v>139</v>
      </c>
    </row>
    <row r="49" spans="1:16" ht="36" x14ac:dyDescent="0.25">
      <c r="A49" s="7">
        <v>48</v>
      </c>
      <c r="B49" s="7" t="s">
        <v>164</v>
      </c>
      <c r="C49" s="8" t="s">
        <v>99</v>
      </c>
      <c r="D49" s="7">
        <v>2</v>
      </c>
      <c r="E49" s="8" t="s">
        <v>192</v>
      </c>
      <c r="F49" s="7">
        <v>1</v>
      </c>
      <c r="G49" s="7">
        <v>113</v>
      </c>
      <c r="H49" s="9"/>
      <c r="I49" s="11">
        <f t="shared" si="4"/>
        <v>10000</v>
      </c>
      <c r="J49" s="10">
        <v>0</v>
      </c>
      <c r="K49" s="26">
        <f t="shared" si="5"/>
        <v>10000</v>
      </c>
      <c r="L49" s="11">
        <v>0</v>
      </c>
      <c r="M49" s="11">
        <v>10000</v>
      </c>
      <c r="N49" s="11">
        <f t="shared" si="3"/>
        <v>10000</v>
      </c>
      <c r="O49" s="9"/>
      <c r="P49" s="8" t="s">
        <v>237</v>
      </c>
    </row>
    <row r="50" spans="1:16" ht="24" x14ac:dyDescent="0.25">
      <c r="A50" s="7">
        <v>49</v>
      </c>
      <c r="B50" s="7" t="s">
        <v>164</v>
      </c>
      <c r="C50" s="8" t="s">
        <v>111</v>
      </c>
      <c r="D50" s="7">
        <v>1</v>
      </c>
      <c r="E50" s="8" t="s">
        <v>192</v>
      </c>
      <c r="F50" s="7">
        <v>4</v>
      </c>
      <c r="G50" s="7">
        <v>412</v>
      </c>
      <c r="H50" s="9"/>
      <c r="I50" s="11">
        <f t="shared" si="4"/>
        <v>25000</v>
      </c>
      <c r="J50" s="10">
        <v>0</v>
      </c>
      <c r="K50" s="26">
        <f t="shared" si="5"/>
        <v>25000</v>
      </c>
      <c r="L50" s="11">
        <v>0</v>
      </c>
      <c r="M50" s="11">
        <v>25000</v>
      </c>
      <c r="N50" s="11">
        <f t="shared" si="3"/>
        <v>25000</v>
      </c>
      <c r="O50" s="9"/>
      <c r="P50" s="8" t="s">
        <v>193</v>
      </c>
    </row>
    <row r="51" spans="1:16" ht="36" x14ac:dyDescent="0.25">
      <c r="A51" s="7">
        <v>50</v>
      </c>
      <c r="B51" s="7" t="s">
        <v>157</v>
      </c>
      <c r="C51" s="8" t="s">
        <v>29</v>
      </c>
      <c r="D51" s="7">
        <v>2</v>
      </c>
      <c r="E51" s="8" t="s">
        <v>192</v>
      </c>
      <c r="F51" s="7">
        <v>3</v>
      </c>
      <c r="G51" s="7">
        <v>419</v>
      </c>
      <c r="H51" s="9"/>
      <c r="I51" s="11">
        <f t="shared" si="4"/>
        <v>30000</v>
      </c>
      <c r="J51" s="10">
        <v>0</v>
      </c>
      <c r="K51" s="26">
        <f t="shared" si="5"/>
        <v>30000</v>
      </c>
      <c r="L51" s="11">
        <v>15000</v>
      </c>
      <c r="M51" s="11">
        <v>15000</v>
      </c>
      <c r="N51" s="11">
        <f t="shared" si="3"/>
        <v>30000</v>
      </c>
      <c r="O51" s="9"/>
      <c r="P51" s="8" t="s">
        <v>30</v>
      </c>
    </row>
    <row r="52" spans="1:16" ht="24" x14ac:dyDescent="0.25">
      <c r="A52" s="7">
        <v>51</v>
      </c>
      <c r="B52" s="7" t="s">
        <v>163</v>
      </c>
      <c r="C52" s="8" t="s">
        <v>76</v>
      </c>
      <c r="D52" s="7">
        <v>2</v>
      </c>
      <c r="E52" s="8" t="s">
        <v>192</v>
      </c>
      <c r="F52" s="7">
        <v>4</v>
      </c>
      <c r="G52" s="7">
        <v>113</v>
      </c>
      <c r="H52" s="9"/>
      <c r="I52" s="11">
        <f t="shared" si="4"/>
        <v>25000</v>
      </c>
      <c r="J52" s="10">
        <v>0</v>
      </c>
      <c r="K52" s="26">
        <f t="shared" si="5"/>
        <v>25000</v>
      </c>
      <c r="L52" s="11">
        <v>0</v>
      </c>
      <c r="M52" s="11">
        <v>25000</v>
      </c>
      <c r="N52" s="11">
        <f t="shared" si="3"/>
        <v>25000</v>
      </c>
      <c r="O52" s="9"/>
      <c r="P52" s="8" t="s">
        <v>240</v>
      </c>
    </row>
    <row r="53" spans="1:16" ht="24" x14ac:dyDescent="0.25">
      <c r="A53" s="7">
        <v>52</v>
      </c>
      <c r="B53" s="7" t="s">
        <v>163</v>
      </c>
      <c r="C53" s="8" t="s">
        <v>97</v>
      </c>
      <c r="D53" s="7">
        <v>2</v>
      </c>
      <c r="E53" s="8" t="s">
        <v>192</v>
      </c>
      <c r="F53" s="7">
        <v>2</v>
      </c>
      <c r="G53" s="7">
        <v>113</v>
      </c>
      <c r="H53" s="9"/>
      <c r="I53" s="11">
        <f t="shared" si="4"/>
        <v>59000</v>
      </c>
      <c r="J53" s="10">
        <v>0</v>
      </c>
      <c r="K53" s="26">
        <f t="shared" si="5"/>
        <v>59000</v>
      </c>
      <c r="L53" s="11">
        <v>9000</v>
      </c>
      <c r="M53" s="11">
        <v>50000</v>
      </c>
      <c r="N53" s="11">
        <f t="shared" si="3"/>
        <v>59000</v>
      </c>
      <c r="O53" s="9">
        <v>2014</v>
      </c>
      <c r="P53" s="8" t="s">
        <v>146</v>
      </c>
    </row>
    <row r="54" spans="1:16" ht="36" x14ac:dyDescent="0.25">
      <c r="A54" s="7">
        <v>53</v>
      </c>
      <c r="B54" s="7" t="s">
        <v>168</v>
      </c>
      <c r="C54" s="8" t="s">
        <v>91</v>
      </c>
      <c r="D54" s="7">
        <v>1</v>
      </c>
      <c r="E54" s="8" t="s">
        <v>192</v>
      </c>
      <c r="F54" s="7">
        <v>2</v>
      </c>
      <c r="G54" s="7">
        <v>412</v>
      </c>
      <c r="H54" s="9"/>
      <c r="I54" s="11">
        <f t="shared" si="4"/>
        <v>12450</v>
      </c>
      <c r="J54" s="10">
        <v>0</v>
      </c>
      <c r="K54" s="26">
        <f t="shared" si="5"/>
        <v>12450</v>
      </c>
      <c r="L54" s="11">
        <v>0</v>
      </c>
      <c r="M54" s="11">
        <v>12450</v>
      </c>
      <c r="N54" s="11">
        <f t="shared" si="3"/>
        <v>12450</v>
      </c>
      <c r="O54" s="9"/>
      <c r="P54" s="8" t="s">
        <v>143</v>
      </c>
    </row>
    <row r="55" spans="1:16" x14ac:dyDescent="0.25">
      <c r="A55" s="13"/>
      <c r="B55" s="13"/>
      <c r="C55" s="14" t="s">
        <v>38</v>
      </c>
      <c r="D55" s="15"/>
      <c r="E55" s="16"/>
      <c r="F55" s="17"/>
      <c r="G55" s="17"/>
      <c r="H55" s="18"/>
      <c r="I55" s="19">
        <f t="shared" ref="I55:N55" si="6">SUM(I3:I54)</f>
        <v>1099534</v>
      </c>
      <c r="J55" s="19">
        <f t="shared" si="6"/>
        <v>0</v>
      </c>
      <c r="K55" s="19">
        <f t="shared" si="6"/>
        <v>1099534</v>
      </c>
      <c r="L55" s="19">
        <f t="shared" si="6"/>
        <v>93250</v>
      </c>
      <c r="M55" s="19">
        <f t="shared" si="6"/>
        <v>991934</v>
      </c>
      <c r="N55" s="19">
        <f t="shared" si="6"/>
        <v>1084934</v>
      </c>
      <c r="O55" s="18"/>
      <c r="P55" s="14"/>
    </row>
  </sheetData>
  <autoFilter ref="A1:P54">
    <sortState ref="A2:P55">
      <sortCondition ref="B1:B54"/>
    </sortState>
  </autoFilter>
  <sortState ref="B4:K99">
    <sortCondition ref="B4:B99"/>
  </sortState>
  <pageMargins left="0.25" right="0.25" top="0.75" bottom="0.75" header="0.3" footer="0.3"/>
  <pageSetup scale="71" fitToHeight="0" orientation="landscape" r:id="rId1"/>
  <headerFooter>
    <oddHeader>&amp;CVentura College Facilities Projects
revised 2-10-2016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FY16 Projects </vt:lpstr>
      <vt:lpstr>Past Projects</vt:lpstr>
      <vt:lpstr>'FY16 Projects '!Print_Area</vt:lpstr>
      <vt:lpstr>'Past Projects'!Print_Area</vt:lpstr>
      <vt:lpstr>'FY16 Projects '!Print_Titles</vt:lpstr>
      <vt:lpstr>'Past Projects'!Print_Titles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dkeebler</dc:creator>
  <cp:lastModifiedBy>CTE User</cp:lastModifiedBy>
  <cp:lastPrinted>2016-03-08T19:30:28Z</cp:lastPrinted>
  <dcterms:created xsi:type="dcterms:W3CDTF">2012-03-27T18:11:57Z</dcterms:created>
  <dcterms:modified xsi:type="dcterms:W3CDTF">2016-05-23T21:59:18Z</dcterms:modified>
</cp:coreProperties>
</file>